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22 сесія 03.11.2023\"/>
    </mc:Choice>
  </mc:AlternateContent>
  <xr:revisionPtr revIDLastSave="0" documentId="13_ncr:1_{3C05F42E-0EE4-4829-AB61-C57D8B9D9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Print_Area" localSheetId="0">Лист1!$A$1:$I$107</definedName>
  </definedNames>
  <calcPr calcId="191029"/>
</workbook>
</file>

<file path=xl/calcChain.xml><?xml version="1.0" encoding="utf-8"?>
<calcChain xmlns="http://schemas.openxmlformats.org/spreadsheetml/2006/main">
  <c r="G54" i="2" l="1"/>
  <c r="I44" i="2"/>
  <c r="I43" i="2"/>
  <c r="I59" i="2"/>
  <c r="H59" i="2"/>
  <c r="I46" i="2"/>
  <c r="I40" i="2"/>
  <c r="H28" i="2"/>
  <c r="H27" i="2"/>
  <c r="G50" i="2"/>
  <c r="I50" i="2" s="1"/>
  <c r="F50" i="2"/>
  <c r="F53" i="2" s="1"/>
  <c r="F78" i="2" s="1"/>
  <c r="E50" i="2"/>
  <c r="E53" i="2" s="1"/>
  <c r="E78" i="2" s="1"/>
  <c r="H48" i="2"/>
  <c r="I20" i="2"/>
  <c r="I62" i="2"/>
  <c r="H62" i="2"/>
  <c r="I52" i="2"/>
  <c r="I48" i="2"/>
  <c r="E54" i="2"/>
  <c r="H54" i="2" s="1"/>
  <c r="H46" i="2"/>
  <c r="H72" i="2"/>
  <c r="I73" i="2"/>
  <c r="H55" i="2"/>
  <c r="H56" i="2"/>
  <c r="H57" i="2"/>
  <c r="H21" i="2"/>
  <c r="H22" i="2"/>
  <c r="H23" i="2"/>
  <c r="H24" i="2"/>
  <c r="I24" i="2"/>
  <c r="H25" i="2"/>
  <c r="I38" i="2"/>
  <c r="I28" i="2"/>
  <c r="I27" i="2"/>
  <c r="I23" i="2"/>
  <c r="I22" i="2"/>
  <c r="F54" i="2"/>
  <c r="I54" i="2"/>
  <c r="H83" i="2"/>
  <c r="H82" i="2"/>
  <c r="I83" i="2"/>
  <c r="I82" i="2"/>
  <c r="I41" i="2"/>
  <c r="I19" i="2"/>
  <c r="I14" i="2"/>
  <c r="H14" i="2"/>
  <c r="H38" i="2"/>
  <c r="H67" i="2"/>
  <c r="I80" i="2"/>
  <c r="H80" i="2"/>
  <c r="H68" i="2"/>
  <c r="I37" i="2"/>
  <c r="H37" i="2"/>
  <c r="I30" i="2"/>
  <c r="H30" i="2"/>
  <c r="I63" i="2"/>
  <c r="H63" i="2"/>
  <c r="I21" i="2"/>
  <c r="I25" i="2"/>
  <c r="I68" i="2"/>
  <c r="I66" i="2"/>
  <c r="H66" i="2"/>
  <c r="I77" i="2"/>
  <c r="H77" i="2"/>
  <c r="I51" i="2"/>
  <c r="H51" i="2"/>
  <c r="I72" i="2"/>
  <c r="I67" i="2"/>
  <c r="I65" i="2"/>
  <c r="H65" i="2"/>
  <c r="I57" i="2"/>
  <c r="I56" i="2"/>
  <c r="I55" i="2"/>
  <c r="H40" i="2"/>
  <c r="I36" i="2"/>
  <c r="H36" i="2"/>
  <c r="I35" i="2"/>
  <c r="H35" i="2"/>
  <c r="I34" i="2"/>
  <c r="H34" i="2"/>
  <c r="I33" i="2"/>
  <c r="H33" i="2"/>
  <c r="I32" i="2"/>
  <c r="H32" i="2"/>
  <c r="I31" i="2"/>
  <c r="H31" i="2"/>
  <c r="I29" i="2"/>
  <c r="H29" i="2"/>
  <c r="H26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H50" i="2"/>
  <c r="G53" i="2" l="1"/>
  <c r="H53" i="2" l="1"/>
  <c r="I53" i="2"/>
  <c r="G78" i="2"/>
  <c r="H78" i="2" l="1"/>
  <c r="I78" i="2"/>
</calcChain>
</file>

<file path=xl/sharedStrings.xml><?xml version="1.0" encoding="utf-8"?>
<sst xmlns="http://schemas.openxmlformats.org/spreadsheetml/2006/main" count="178" uniqueCount="116">
  <si>
    <t/>
  </si>
  <si>
    <t>% виконання до річного призначення</t>
  </si>
  <si>
    <t>% виконання до уточнених призначень</t>
  </si>
  <si>
    <t>Додаток № 2</t>
  </si>
  <si>
    <t>Найменування видатків згідно із бюджетною класифікацією</t>
  </si>
  <si>
    <t>Разом по загальному фонду</t>
  </si>
  <si>
    <t>Разом по загальному фонду з трансфертами</t>
  </si>
  <si>
    <t>Разом по спеціальному фонду</t>
  </si>
  <si>
    <t>Всього видатків загального та спеціального фонду</t>
  </si>
  <si>
    <t xml:space="preserve">Призначено на рік </t>
  </si>
  <si>
    <t>Призначено на рік з урахуванням змін</t>
  </si>
  <si>
    <t>На початок періоду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</si>
  <si>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</si>
  <si>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</si>
  <si>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1040</t>
  </si>
  <si>
    <t>1090</t>
  </si>
  <si>
    <t>0810</t>
  </si>
  <si>
    <t>Проведення навчально-тренувальних зборів і змагань з олімпійських видів спорту</t>
  </si>
  <si>
    <t>0470</t>
  </si>
  <si>
    <t>0133</t>
  </si>
  <si>
    <t>0921</t>
  </si>
  <si>
    <t>0960</t>
  </si>
  <si>
    <t>Надання позашкільної освіти позашкільними закладами освіти, заходи із позашкільної роботи з дітьми</t>
  </si>
  <si>
    <t>0990</t>
  </si>
  <si>
    <t>0910</t>
  </si>
  <si>
    <t>0824</t>
  </si>
  <si>
    <t>0828</t>
  </si>
  <si>
    <t>0829</t>
  </si>
  <si>
    <t>0421</t>
  </si>
  <si>
    <t>0180</t>
  </si>
  <si>
    <t>Код ФКВКБ3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</si>
  <si>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</si>
  <si>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</si>
  <si>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Надання дошкільної освіти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</si>
  <si>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</si>
  <si>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</si>
  <si>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</si>
  <si>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</si>
  <si>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</si>
  <si>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</si>
  <si>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</si>
  <si>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Інші заходи в галузі культури і мистецтва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</si>
  <si>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</si>
  <si>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</si>
  <si>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Здійснення заходів із землеустрою</t>
  </si>
  <si>
    <t>Утримання та розвиток інших об`єктів транспортної інфраструктури</t>
  </si>
  <si>
    <t>Заходи з енергозбереження</t>
  </si>
  <si>
    <t>0620</t>
  </si>
  <si>
    <t>0456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</si>
  <si>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</si>
  <si>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</si>
  <si>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Розроблення схем планування та забудови територій (містобудівної документації)</t>
  </si>
  <si>
    <t>Інша діяльність у сфері екології та охорони природних ресурсів</t>
  </si>
  <si>
    <t>0540</t>
  </si>
  <si>
    <t>0443</t>
  </si>
  <si>
    <t>На кінець періоду</t>
  </si>
  <si>
    <t>Джерела фінансування дефіциту бюджету загального фонду</t>
  </si>
  <si>
    <t>Внутрішнє фінансування</t>
  </si>
  <si>
    <t>Фінансування за рахунок зміни залишків коштів бюджетів</t>
  </si>
  <si>
    <t>Кошти що передаються із загального фонду до бюджету розвитку(спец.фонду)</t>
  </si>
  <si>
    <t>Фінансування за активними операціями</t>
  </si>
  <si>
    <t>Зміни обсягів бюджетних коштів</t>
  </si>
  <si>
    <t>Джерела фінансування дефіциту бюджету спеціального фонду</t>
  </si>
  <si>
    <t xml:space="preserve">Фінансування за рахунок залишків коштів на рахунках бюджетних установ 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</si>
  <si>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</si>
  <si>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діяльності бібліотек</t>
  </si>
  <si>
    <t>1020</t>
  </si>
  <si>
    <t>Заходи, пов`язані з поліпшенням питної води</t>
  </si>
  <si>
    <t>Заходи із запобігання та ліквідації надзвичайних ситуацій та наслідків стихійного лиха</t>
  </si>
  <si>
    <t>0320</t>
  </si>
  <si>
    <t>1060</t>
  </si>
  <si>
    <t>Надання довгострокових кредитів індивідуальним забудовникам житла на селі</t>
  </si>
  <si>
    <t>Інші розрахунки</t>
  </si>
  <si>
    <t>Централізовані заходи з лікування хворих на цукровий та нецукровий діабет</t>
  </si>
  <si>
    <t>0763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</si>
  <si>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</si>
  <si>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</si>
  <si>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</si>
  <si>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</si>
  <si>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0731</t>
  </si>
  <si>
    <t>0726</t>
  </si>
  <si>
    <t>1070</t>
  </si>
  <si>
    <t>Пільгове медичне обслуговування осіб, які постраждали внаслідок Чорнобильської катастрофи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</si>
  <si>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</si>
  <si>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</si>
  <si>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Сприяння розвитку малого та середнього підприємництва</t>
  </si>
  <si>
    <t>Повернення довгострокових кредитів, наданих індивідуальним забудовникам житла на селі</t>
  </si>
  <si>
    <t>Кредитування загального фонду</t>
  </si>
  <si>
    <t>Кредитування спеціального фонду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</si>
  <si>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</si>
  <si>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</si>
  <si>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</si>
  <si>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</si>
  <si>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>Заходи та роботи з мобілізаційної підготовки місцевого значення</t>
  </si>
  <si>
    <t>Секретар селищної ради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</si>
  <si>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</si>
  <si>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 в галузі сільського господарства</t>
  </si>
  <si>
    <t>Реалізація програм і заходів в галузі туризму та курортів</t>
  </si>
  <si>
    <t>Придбання житла для окремих категорій населення відповідно до законодавства</t>
  </si>
  <si>
    <t>Будівництво об`єктів житлово-комунального господарства</t>
  </si>
  <si>
    <t>Заходи та роботи з територіальної оборони</t>
  </si>
  <si>
    <t>0610</t>
  </si>
  <si>
    <t xml:space="preserve">                                    </t>
  </si>
  <si>
    <t>Інше внутрішнє фінансування</t>
  </si>
  <si>
    <t>Андрій ТКАЧ</t>
  </si>
  <si>
    <t>Реалізація заходів, спрямованих на підвищення доступності широкосмугового доступу до Інтернету в сільській місцевості</t>
  </si>
  <si>
    <t>0460</t>
  </si>
  <si>
    <t>0411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</si>
  <si>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</si>
  <si>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 xml:space="preserve">                    Виконання селищного бюджету за 9 місяців 2023 року по видатках </t>
  </si>
  <si>
    <t>Виконано за 9 місяців 2023 року</t>
  </si>
  <si>
    <t>Надання позашкільної освіти закладами позашкільної освіти, заходи із позашкільної роботи з дітьми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</si>
  <si>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</si>
  <si>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</si>
  <si>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до рішення сесії  селищної</t>
  </si>
  <si>
    <t>ради від 03.11.2023 року № 22-2865-VIII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</si>
</sst>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MS Sans Serif"/>
      <charset val="204"/>
    </font>
    <font>
      <sz val="10"/>
      <name val="MS Sans Serif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71"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1" fontId="4" fillId="0" borderId="2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2" fontId="12" fillId="0" borderId="0" xfId="1" applyNumberFormat="1"/>
    <xf numFmtId="164" fontId="4" fillId="0" borderId="3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" fontId="4" fillId="0" borderId="8" xfId="0" applyNumberFormat="1" applyFont="1" applyBorder="1" applyAlignment="1">
      <alignment horizontal="center" vertical="top"/>
    </xf>
    <xf numFmtId="1" fontId="4" fillId="0" borderId="9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4" fillId="0" borderId="0" xfId="0" applyFont="1"/>
    <xf numFmtId="49" fontId="14" fillId="0" borderId="2" xfId="2" quotePrefix="1" applyNumberFormat="1" applyFont="1" applyBorder="1" applyAlignment="1">
      <alignment horizontal="center"/>
    </xf>
    <xf numFmtId="0" fontId="14" fillId="0" borderId="2" xfId="2" applyFont="1" applyBorder="1" applyAlignment="1">
      <alignment wrapText="1"/>
    </xf>
    <xf numFmtId="4" fontId="14" fillId="0" borderId="2" xfId="1" quotePrefix="1" applyNumberFormat="1" applyFont="1" applyBorder="1" applyAlignment="1">
      <alignment vertical="center" wrapText="1"/>
    </xf>
    <xf numFmtId="0" fontId="14" fillId="0" borderId="2" xfId="1" applyFont="1" applyBorder="1" applyAlignment="1">
      <alignment wrapText="1"/>
    </xf>
    <xf numFmtId="4" fontId="14" fillId="0" borderId="2" xfId="1" quotePrefix="1" applyNumberFormat="1" applyFont="1" applyBorder="1" applyAlignment="1">
      <alignment horizontal="center" vertical="center" wrapText="1"/>
    </xf>
    <xf numFmtId="0" fontId="14" fillId="0" borderId="2" xfId="2" applyFont="1" applyBorder="1"/>
    <xf numFmtId="0" fontId="14" fillId="0" borderId="2" xfId="1" applyFont="1" applyBorder="1"/>
    <xf numFmtId="0" fontId="14" fillId="0" borderId="1" xfId="2" applyFont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14" fillId="0" borderId="2" xfId="1" quotePrefix="1" applyFont="1" applyBorder="1" applyAlignment="1">
      <alignment horizontal="center" wrapText="1"/>
    </xf>
    <xf numFmtId="0" fontId="14" fillId="0" borderId="2" xfId="1" quotePrefix="1" applyFont="1" applyBorder="1" applyAlignment="1">
      <alignment vertical="center" wrapText="1"/>
    </xf>
    <xf numFmtId="0" fontId="15" fillId="0" borderId="2" xfId="1" quotePrefix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1" fontId="14" fillId="0" borderId="2" xfId="2" applyNumberFormat="1" applyFont="1" applyBorder="1" applyAlignment="1">
      <alignment vertical="center"/>
    </xf>
    <xf numFmtId="1" fontId="4" fillId="0" borderId="9" xfId="0" applyNumberFormat="1" applyFont="1" applyBorder="1" applyAlignment="1">
      <alignment horizontal="right" vertical="top"/>
    </xf>
    <xf numFmtId="1" fontId="4" fillId="0" borderId="6" xfId="0" applyNumberFormat="1" applyFont="1" applyBorder="1" applyAlignment="1">
      <alignment horizontal="right" vertical="top"/>
    </xf>
    <xf numFmtId="1" fontId="12" fillId="0" borderId="2" xfId="1" applyNumberFormat="1" applyBorder="1"/>
    <xf numFmtId="2" fontId="12" fillId="0" borderId="2" xfId="1" applyNumberFormat="1" applyBorder="1"/>
    <xf numFmtId="0" fontId="12" fillId="0" borderId="2" xfId="1" applyBorder="1" applyAlignment="1">
      <alignment wrapText="1"/>
    </xf>
    <xf numFmtId="0" fontId="12" fillId="0" borderId="2" xfId="1" applyBorder="1"/>
    <xf numFmtId="4" fontId="12" fillId="0" borderId="2" xfId="1" quotePrefix="1" applyNumberFormat="1" applyBorder="1" applyAlignment="1">
      <alignment horizontal="center" vertical="center" wrapText="1"/>
    </xf>
    <xf numFmtId="37" fontId="16" fillId="3" borderId="10" xfId="0" applyNumberFormat="1" applyFont="1" applyFill="1" applyBorder="1" applyAlignment="1">
      <alignment horizontal="right" vertical="center" wrapText="1"/>
    </xf>
    <xf numFmtId="37" fontId="4" fillId="0" borderId="2" xfId="0" applyNumberFormat="1" applyFont="1" applyBorder="1" applyAlignment="1">
      <alignment horizontal="center" vertical="top"/>
    </xf>
    <xf numFmtId="1" fontId="16" fillId="3" borderId="10" xfId="0" applyNumberFormat="1" applyFont="1" applyFill="1" applyBorder="1" applyAlignment="1">
      <alignment horizontal="right" vertical="center" wrapText="1"/>
    </xf>
    <xf numFmtId="2" fontId="13" fillId="0" borderId="2" xfId="1" applyNumberFormat="1" applyFont="1" applyBorder="1"/>
    <xf numFmtId="1" fontId="13" fillId="0" borderId="2" xfId="1" applyNumberFormat="1" applyFont="1" applyBorder="1"/>
    <xf numFmtId="1" fontId="4" fillId="0" borderId="2" xfId="0" applyNumberFormat="1" applyFont="1" applyBorder="1" applyAlignment="1">
      <alignment horizontal="right"/>
    </xf>
    <xf numFmtId="2" fontId="12" fillId="2" borderId="2" xfId="1" applyNumberFormat="1" applyFill="1" applyBorder="1"/>
    <xf numFmtId="1" fontId="16" fillId="0" borderId="10" xfId="0" applyNumberFormat="1" applyFont="1" applyBorder="1" applyAlignment="1">
      <alignment horizontal="right" vertical="center" wrapText="1"/>
    </xf>
    <xf numFmtId="37" fontId="16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16" fillId="3" borderId="10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 15" xfId="1" xr:uid="{00000000-0005-0000-0000-000001000000}"/>
    <cellStyle name="Обычный 2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107"/>
  <sheetViews>
    <sheetView tabSelected="1" zoomScale="110" zoomScaleNormal="110" workbookViewId="0">
      <selection activeCell="M13" sqref="M13"/>
    </sheetView>
  </sheetViews>
  <sheetFormatPr defaultRowHeight="12.75" x14ac:dyDescent="0.2"/>
  <cols>
    <col min="1" max="1" width="7.140625" customWidth="1"/>
    <col min="2" max="2" width="0" hidden="1" customWidth="1"/>
    <col min="3" max="3" width="11.7109375" style="4" customWidth="1"/>
    <col min="4" max="4" width="53.85546875" customWidth="1"/>
    <col min="5" max="5" width="13.28515625" style="4" customWidth="1"/>
    <col min="6" max="6" width="14.7109375" style="4" customWidth="1"/>
    <col min="7" max="7" width="12.5703125" style="4" customWidth="1"/>
    <col min="8" max="8" width="11.42578125" style="4" customWidth="1"/>
    <col min="9" max="9" width="14.5703125" style="4" customWidth="1"/>
    <col min="10" max="10" width="13.28515625" customWidth="1"/>
    <col min="11" max="11" width="12.28515625" customWidth="1"/>
    <col min="12" max="12" width="11.28515625" customWidth="1"/>
  </cols>
  <sheetData>
    <row r="1" spans="3:10" ht="14.25" customHeight="1" x14ac:dyDescent="0.2">
      <c r="C1" s="7"/>
      <c r="G1" s="28" t="s">
        <v>3</v>
      </c>
      <c r="H1"/>
      <c r="I1"/>
    </row>
    <row r="2" spans="3:10" ht="16.899999999999999" customHeight="1" x14ac:dyDescent="0.2">
      <c r="C2" s="7"/>
      <c r="G2" s="36" t="s">
        <v>114</v>
      </c>
      <c r="H2" s="36"/>
      <c r="I2" s="36"/>
      <c r="J2" s="36"/>
    </row>
    <row r="3" spans="3:10" ht="13.15" customHeight="1" x14ac:dyDescent="0.2">
      <c r="C3" s="7"/>
      <c r="G3" s="36" t="s">
        <v>115</v>
      </c>
      <c r="H3" s="36"/>
      <c r="I3" s="36"/>
      <c r="J3" s="36"/>
    </row>
    <row r="4" spans="3:10" ht="9" customHeight="1" x14ac:dyDescent="0.2">
      <c r="C4" s="8"/>
      <c r="G4" s="5"/>
      <c r="H4" s="19"/>
      <c r="I4" s="20"/>
    </row>
    <row r="5" spans="3:10" x14ac:dyDescent="0.2">
      <c r="C5" s="4" t="s">
        <v>0</v>
      </c>
    </row>
    <row r="6" spans="3:10" x14ac:dyDescent="0.2">
      <c r="C6" s="68" t="s">
        <v>109</v>
      </c>
      <c r="D6" s="68"/>
      <c r="E6" s="68"/>
      <c r="F6" s="68"/>
      <c r="G6" s="68"/>
      <c r="H6" s="68"/>
      <c r="I6" s="68"/>
    </row>
    <row r="7" spans="3:10" ht="18.600000000000001" customHeight="1" x14ac:dyDescent="0.2">
      <c r="C7" s="68"/>
      <c r="D7" s="68"/>
      <c r="E7" s="68"/>
      <c r="F7" s="68"/>
      <c r="G7" s="68"/>
      <c r="H7" s="68"/>
      <c r="I7" s="68"/>
    </row>
    <row r="8" spans="3:10" ht="64.5" customHeight="1" x14ac:dyDescent="0.2">
      <c r="C8" s="6" t="s">
        <v>30</v>
      </c>
      <c r="D8" s="1" t="s">
        <v>4</v>
      </c>
      <c r="E8" s="2" t="s">
        <v>9</v>
      </c>
      <c r="F8" s="2" t="s">
        <v>10</v>
      </c>
      <c r="G8" s="2" t="s">
        <v>110</v>
      </c>
      <c r="H8" s="2" t="s">
        <v>1</v>
      </c>
      <c r="I8" s="2" t="s">
        <v>2</v>
      </c>
    </row>
    <row r="9" spans="3:10" ht="51" x14ac:dyDescent="0.2">
      <c r="C9" s="37" t="s">
        <v>12</v>
      </c>
      <c r="D9" s="38" t="s">
        <v>13</v>
      </c>
      <c r="E9" s="55">
        <v>15787000</v>
      </c>
      <c r="F9" s="55">
        <v>15082736</v>
      </c>
      <c r="G9" s="54">
        <v>10053253.75</v>
      </c>
      <c r="H9" s="10">
        <f t="shared" ref="H9:H18" si="0">G9/E9*100</f>
        <v>63.68058370811427</v>
      </c>
      <c r="I9" s="10">
        <f>G9/F9*100</f>
        <v>66.654045724860538</v>
      </c>
    </row>
    <row r="10" spans="3:10" s="3" customFormat="1" ht="25.5" x14ac:dyDescent="0.2">
      <c r="C10" s="37" t="s">
        <v>12</v>
      </c>
      <c r="D10" s="38" t="s">
        <v>31</v>
      </c>
      <c r="E10" s="55">
        <v>1558000</v>
      </c>
      <c r="F10" s="55">
        <v>1558000</v>
      </c>
      <c r="G10" s="54">
        <v>794757.36</v>
      </c>
      <c r="H10" s="10">
        <f t="shared" si="0"/>
        <v>51.011383825417198</v>
      </c>
      <c r="I10" s="10">
        <f t="shared" ref="I10:I53" si="1">G10/F10*100</f>
        <v>51.011383825417198</v>
      </c>
    </row>
    <row r="11" spans="3:10" s="3" customFormat="1" x14ac:dyDescent="0.2">
      <c r="C11" s="37" t="s">
        <v>19</v>
      </c>
      <c r="D11" s="38" t="s">
        <v>32</v>
      </c>
      <c r="E11" s="55">
        <v>413000</v>
      </c>
      <c r="F11" s="55">
        <v>443000</v>
      </c>
      <c r="G11" s="54">
        <v>272549.34000000003</v>
      </c>
      <c r="H11" s="10">
        <f t="shared" si="0"/>
        <v>65.992576271186437</v>
      </c>
      <c r="I11" s="10">
        <f t="shared" si="1"/>
        <v>61.523553047404064</v>
      </c>
    </row>
    <row r="12" spans="3:10" x14ac:dyDescent="0.2">
      <c r="C12" s="37" t="s">
        <v>24</v>
      </c>
      <c r="D12" s="38" t="s">
        <v>33</v>
      </c>
      <c r="E12" s="55">
        <v>17800000</v>
      </c>
      <c r="F12" s="55">
        <v>17220000</v>
      </c>
      <c r="G12" s="54">
        <v>11146517.800000001</v>
      </c>
      <c r="H12" s="10">
        <f t="shared" si="0"/>
        <v>62.620886516853936</v>
      </c>
      <c r="I12" s="10">
        <f t="shared" si="1"/>
        <v>64.73006852497096</v>
      </c>
    </row>
    <row r="13" spans="3:10" ht="25.5" x14ac:dyDescent="0.2">
      <c r="C13" s="37" t="s">
        <v>20</v>
      </c>
      <c r="D13" s="39" t="s">
        <v>75</v>
      </c>
      <c r="E13" s="55">
        <v>17120000</v>
      </c>
      <c r="F13" s="55">
        <v>19025080</v>
      </c>
      <c r="G13" s="54">
        <v>12197164.68</v>
      </c>
      <c r="H13" s="10">
        <f t="shared" si="0"/>
        <v>71.24512079439252</v>
      </c>
      <c r="I13" s="10">
        <f t="shared" si="1"/>
        <v>64.110977089189632</v>
      </c>
    </row>
    <row r="14" spans="3:10" ht="25.5" x14ac:dyDescent="0.2">
      <c r="C14" s="37" t="s">
        <v>20</v>
      </c>
      <c r="D14" s="39" t="s">
        <v>75</v>
      </c>
      <c r="E14" s="55">
        <v>32345300</v>
      </c>
      <c r="F14" s="55">
        <v>32345300</v>
      </c>
      <c r="G14" s="54">
        <v>24790146.760000002</v>
      </c>
      <c r="H14" s="10">
        <f t="shared" si="0"/>
        <v>76.642191477587161</v>
      </c>
      <c r="I14" s="10">
        <f>G14/F14*100</f>
        <v>76.642191477587161</v>
      </c>
    </row>
    <row r="15" spans="3:10" ht="25.5" x14ac:dyDescent="0.2">
      <c r="C15" s="37" t="s">
        <v>21</v>
      </c>
      <c r="D15" s="38" t="s">
        <v>22</v>
      </c>
      <c r="E15" s="55">
        <v>2385000</v>
      </c>
      <c r="F15" s="55">
        <v>2370000</v>
      </c>
      <c r="G15" s="54">
        <v>1283508.6299999999</v>
      </c>
      <c r="H15" s="10">
        <f t="shared" si="0"/>
        <v>53.815875471698106</v>
      </c>
      <c r="I15" s="10">
        <f t="shared" si="1"/>
        <v>54.156482278481008</v>
      </c>
    </row>
    <row r="16" spans="3:10" ht="38.25" x14ac:dyDescent="0.2">
      <c r="C16" s="37" t="s">
        <v>21</v>
      </c>
      <c r="D16" s="38" t="s">
        <v>34</v>
      </c>
      <c r="E16" s="55">
        <v>2692900</v>
      </c>
      <c r="F16" s="55">
        <v>2702900</v>
      </c>
      <c r="G16" s="54">
        <v>1834994.91</v>
      </c>
      <c r="H16" s="10">
        <f t="shared" si="0"/>
        <v>68.141962568234987</v>
      </c>
      <c r="I16" s="10">
        <f t="shared" si="1"/>
        <v>67.889855710533126</v>
      </c>
    </row>
    <row r="17" spans="3:9" ht="18" customHeight="1" x14ac:dyDescent="0.2">
      <c r="C17" s="37" t="s">
        <v>23</v>
      </c>
      <c r="D17" s="38" t="s">
        <v>35</v>
      </c>
      <c r="E17" s="55">
        <v>3245000</v>
      </c>
      <c r="F17" s="55">
        <v>3330000</v>
      </c>
      <c r="G17" s="54">
        <v>1847815.79</v>
      </c>
      <c r="H17" s="10">
        <f t="shared" si="0"/>
        <v>56.943475808936824</v>
      </c>
      <c r="I17" s="10">
        <f t="shared" si="1"/>
        <v>55.489963663663666</v>
      </c>
    </row>
    <row r="18" spans="3:9" ht="19.149999999999999" customHeight="1" x14ac:dyDescent="0.2">
      <c r="C18" s="37" t="s">
        <v>23</v>
      </c>
      <c r="D18" s="38" t="s">
        <v>36</v>
      </c>
      <c r="E18" s="55">
        <v>12700</v>
      </c>
      <c r="F18" s="55">
        <v>12700</v>
      </c>
      <c r="G18" s="54">
        <v>9050</v>
      </c>
      <c r="H18" s="10">
        <f t="shared" si="0"/>
        <v>71.259842519685037</v>
      </c>
      <c r="I18" s="10">
        <f t="shared" si="1"/>
        <v>71.259842519685037</v>
      </c>
    </row>
    <row r="19" spans="3:9" ht="38.25" x14ac:dyDescent="0.2">
      <c r="C19" s="41" t="s">
        <v>23</v>
      </c>
      <c r="D19" s="39" t="s">
        <v>76</v>
      </c>
      <c r="E19" s="55">
        <v>0</v>
      </c>
      <c r="F19" s="55">
        <v>67800</v>
      </c>
      <c r="G19" s="54">
        <v>47421.52</v>
      </c>
      <c r="H19" s="10"/>
      <c r="I19" s="10">
        <f t="shared" si="1"/>
        <v>69.943244837758115</v>
      </c>
    </row>
    <row r="20" spans="3:9" ht="51" x14ac:dyDescent="0.2">
      <c r="C20" s="41" t="s">
        <v>23</v>
      </c>
      <c r="D20" s="56" t="s">
        <v>108</v>
      </c>
      <c r="E20" s="55">
        <v>0</v>
      </c>
      <c r="F20" s="55">
        <v>16060</v>
      </c>
      <c r="G20" s="54">
        <v>16060</v>
      </c>
      <c r="H20" s="10"/>
      <c r="I20" s="10">
        <f t="shared" si="1"/>
        <v>100</v>
      </c>
    </row>
    <row r="21" spans="3:9" ht="28.9" customHeight="1" x14ac:dyDescent="0.2">
      <c r="C21" s="41" t="s">
        <v>79</v>
      </c>
      <c r="D21" s="40" t="s">
        <v>77</v>
      </c>
      <c r="E21" s="55">
        <v>3800000</v>
      </c>
      <c r="F21" s="55">
        <v>4856000</v>
      </c>
      <c r="G21" s="54">
        <v>3235514.15</v>
      </c>
      <c r="H21" s="10">
        <f t="shared" ref="H21:H40" si="2">G21/E21*100</f>
        <v>85.145109210526314</v>
      </c>
      <c r="I21" s="10">
        <f t="shared" si="1"/>
        <v>66.629204077429989</v>
      </c>
    </row>
    <row r="22" spans="3:9" ht="28.9" customHeight="1" x14ac:dyDescent="0.2">
      <c r="C22" s="41" t="s">
        <v>80</v>
      </c>
      <c r="D22" s="40" t="s">
        <v>78</v>
      </c>
      <c r="E22" s="55">
        <v>220000</v>
      </c>
      <c r="F22" s="55">
        <v>941300</v>
      </c>
      <c r="G22" s="54">
        <v>744550.37</v>
      </c>
      <c r="H22" s="10">
        <f t="shared" si="2"/>
        <v>338.43198636363638</v>
      </c>
      <c r="I22" s="10">
        <f t="shared" si="1"/>
        <v>79.09809518750663</v>
      </c>
    </row>
    <row r="23" spans="3:9" ht="28.9" customHeight="1" x14ac:dyDescent="0.2">
      <c r="C23" s="41" t="s">
        <v>74</v>
      </c>
      <c r="D23" s="40" t="s">
        <v>73</v>
      </c>
      <c r="E23" s="55">
        <v>170732</v>
      </c>
      <c r="F23" s="55">
        <v>170732</v>
      </c>
      <c r="G23" s="54">
        <v>0</v>
      </c>
      <c r="H23" s="10">
        <f t="shared" si="2"/>
        <v>0</v>
      </c>
      <c r="I23" s="10">
        <f t="shared" si="1"/>
        <v>0</v>
      </c>
    </row>
    <row r="24" spans="3:9" ht="28.9" customHeight="1" x14ac:dyDescent="0.2">
      <c r="C24" s="41" t="s">
        <v>81</v>
      </c>
      <c r="D24" s="39" t="s">
        <v>82</v>
      </c>
      <c r="E24" s="55">
        <v>50000</v>
      </c>
      <c r="F24" s="55">
        <v>80000</v>
      </c>
      <c r="G24" s="54">
        <v>42665.29</v>
      </c>
      <c r="H24" s="10">
        <f t="shared" si="2"/>
        <v>85.330579999999998</v>
      </c>
      <c r="I24" s="10">
        <f>H24/F24*100</f>
        <v>0.106663225</v>
      </c>
    </row>
    <row r="25" spans="3:9" ht="38.25" x14ac:dyDescent="0.2">
      <c r="C25" s="37" t="s">
        <v>66</v>
      </c>
      <c r="D25" s="38" t="s">
        <v>64</v>
      </c>
      <c r="E25" s="55">
        <v>10088300</v>
      </c>
      <c r="F25" s="55">
        <v>10774300</v>
      </c>
      <c r="G25" s="54">
        <v>6993640.8600000003</v>
      </c>
      <c r="H25" s="10">
        <f t="shared" si="2"/>
        <v>69.324275249546503</v>
      </c>
      <c r="I25" s="10">
        <f t="shared" si="1"/>
        <v>64.910396591889963</v>
      </c>
    </row>
    <row r="26" spans="3:9" x14ac:dyDescent="0.2">
      <c r="C26" s="37" t="s">
        <v>14</v>
      </c>
      <c r="D26" s="38" t="s">
        <v>37</v>
      </c>
      <c r="E26" s="55">
        <v>30000</v>
      </c>
      <c r="F26" s="55">
        <v>10000</v>
      </c>
      <c r="G26" s="55">
        <v>0</v>
      </c>
      <c r="H26" s="10">
        <f t="shared" si="2"/>
        <v>0</v>
      </c>
      <c r="I26" s="10"/>
    </row>
    <row r="27" spans="3:9" ht="51" x14ac:dyDescent="0.2">
      <c r="C27" s="41" t="s">
        <v>89</v>
      </c>
      <c r="D27" s="39" t="s">
        <v>90</v>
      </c>
      <c r="E27" s="55">
        <v>250000</v>
      </c>
      <c r="F27" s="55">
        <v>580000</v>
      </c>
      <c r="G27" s="54">
        <v>372129.35</v>
      </c>
      <c r="H27" s="10">
        <f t="shared" si="2"/>
        <v>148.85173999999998</v>
      </c>
      <c r="I27" s="10">
        <f t="shared" si="1"/>
        <v>64.16023275862068</v>
      </c>
    </row>
    <row r="28" spans="3:9" ht="51" x14ac:dyDescent="0.2">
      <c r="C28" s="41" t="s">
        <v>70</v>
      </c>
      <c r="D28" s="39" t="s">
        <v>91</v>
      </c>
      <c r="E28" s="55">
        <v>100000</v>
      </c>
      <c r="F28" s="55">
        <v>150000</v>
      </c>
      <c r="G28" s="54">
        <v>104428.72</v>
      </c>
      <c r="H28" s="10">
        <f t="shared" si="2"/>
        <v>104.42872000000001</v>
      </c>
      <c r="I28" s="10">
        <f t="shared" si="1"/>
        <v>69.619146666666666</v>
      </c>
    </row>
    <row r="29" spans="3:9" ht="25.5" x14ac:dyDescent="0.2">
      <c r="C29" s="37" t="s">
        <v>15</v>
      </c>
      <c r="D29" s="38" t="s">
        <v>38</v>
      </c>
      <c r="E29" s="55">
        <v>595000</v>
      </c>
      <c r="F29" s="55">
        <v>965000</v>
      </c>
      <c r="G29" s="54">
        <v>570832.96</v>
      </c>
      <c r="H29" s="10">
        <f t="shared" si="2"/>
        <v>95.938312605042015</v>
      </c>
      <c r="I29" s="10">
        <f t="shared" si="1"/>
        <v>59.153674611398962</v>
      </c>
    </row>
    <row r="30" spans="3:9" x14ac:dyDescent="0.2">
      <c r="C30" s="37" t="s">
        <v>25</v>
      </c>
      <c r="D30" s="42" t="s">
        <v>65</v>
      </c>
      <c r="E30" s="55">
        <v>2620100</v>
      </c>
      <c r="F30" s="55">
        <v>2620100</v>
      </c>
      <c r="G30" s="54">
        <v>1523374.48</v>
      </c>
      <c r="H30" s="10">
        <f t="shared" si="2"/>
        <v>58.141844967749321</v>
      </c>
      <c r="I30" s="10">
        <f>G30/F30*100</f>
        <v>58.141844967749321</v>
      </c>
    </row>
    <row r="31" spans="3:9" x14ac:dyDescent="0.2">
      <c r="C31" s="37" t="s">
        <v>25</v>
      </c>
      <c r="D31" s="38" t="s">
        <v>39</v>
      </c>
      <c r="E31" s="55">
        <v>780000</v>
      </c>
      <c r="F31" s="55">
        <v>780000</v>
      </c>
      <c r="G31" s="54">
        <v>392432.38</v>
      </c>
      <c r="H31" s="10">
        <f t="shared" si="2"/>
        <v>50.311843589743589</v>
      </c>
      <c r="I31" s="10">
        <f t="shared" si="1"/>
        <v>50.311843589743589</v>
      </c>
    </row>
    <row r="32" spans="3:9" ht="25.5" x14ac:dyDescent="0.2">
      <c r="C32" s="37" t="s">
        <v>26</v>
      </c>
      <c r="D32" s="38" t="s">
        <v>40</v>
      </c>
      <c r="E32" s="55">
        <v>4250000</v>
      </c>
      <c r="F32" s="55">
        <v>4450100</v>
      </c>
      <c r="G32" s="54">
        <v>3243094.26</v>
      </c>
      <c r="H32" s="10">
        <f t="shared" si="2"/>
        <v>76.308100235294106</v>
      </c>
      <c r="I32" s="10">
        <f t="shared" si="1"/>
        <v>72.876885013819916</v>
      </c>
    </row>
    <row r="33" spans="3:9" x14ac:dyDescent="0.2">
      <c r="C33" s="37" t="s">
        <v>27</v>
      </c>
      <c r="D33" s="38" t="s">
        <v>41</v>
      </c>
      <c r="E33" s="55">
        <v>150000</v>
      </c>
      <c r="F33" s="55">
        <v>150000</v>
      </c>
      <c r="G33" s="54">
        <v>41579</v>
      </c>
      <c r="H33" s="10">
        <f t="shared" si="2"/>
        <v>27.719333333333335</v>
      </c>
      <c r="I33" s="10">
        <f t="shared" si="1"/>
        <v>27.719333333333335</v>
      </c>
    </row>
    <row r="34" spans="3:9" s="3" customFormat="1" ht="25.5" x14ac:dyDescent="0.2">
      <c r="C34" s="37" t="s">
        <v>16</v>
      </c>
      <c r="D34" s="38" t="s">
        <v>17</v>
      </c>
      <c r="E34" s="55">
        <v>150000</v>
      </c>
      <c r="F34" s="55">
        <v>195000</v>
      </c>
      <c r="G34" s="54">
        <v>156884</v>
      </c>
      <c r="H34" s="10">
        <f t="shared" si="2"/>
        <v>104.58933333333333</v>
      </c>
      <c r="I34" s="10">
        <f t="shared" si="1"/>
        <v>80.453333333333333</v>
      </c>
    </row>
    <row r="35" spans="3:9" s="3" customFormat="1" ht="38.25" x14ac:dyDescent="0.2">
      <c r="C35" s="37" t="s">
        <v>47</v>
      </c>
      <c r="D35" s="38" t="s">
        <v>42</v>
      </c>
      <c r="E35" s="55">
        <v>8240000</v>
      </c>
      <c r="F35" s="55">
        <v>8745000</v>
      </c>
      <c r="G35" s="54">
        <v>6643644.7999999998</v>
      </c>
      <c r="H35" s="10">
        <f t="shared" si="2"/>
        <v>80.626757281553395</v>
      </c>
      <c r="I35" s="10">
        <f t="shared" si="1"/>
        <v>75.970781017724406</v>
      </c>
    </row>
    <row r="36" spans="3:9" s="3" customFormat="1" x14ac:dyDescent="0.2">
      <c r="C36" s="37" t="s">
        <v>47</v>
      </c>
      <c r="D36" s="38" t="s">
        <v>43</v>
      </c>
      <c r="E36" s="55">
        <v>830000</v>
      </c>
      <c r="F36" s="55">
        <v>1342900</v>
      </c>
      <c r="G36" s="54">
        <v>603093.88</v>
      </c>
      <c r="H36" s="10">
        <f t="shared" si="2"/>
        <v>72.661913253012045</v>
      </c>
      <c r="I36" s="10">
        <f t="shared" si="1"/>
        <v>44.909813091071562</v>
      </c>
    </row>
    <row r="37" spans="3:9" s="3" customFormat="1" x14ac:dyDescent="0.2">
      <c r="C37" s="37" t="s">
        <v>47</v>
      </c>
      <c r="D37" s="38" t="s">
        <v>67</v>
      </c>
      <c r="E37" s="55">
        <v>30000</v>
      </c>
      <c r="F37" s="55">
        <v>120000</v>
      </c>
      <c r="G37" s="55">
        <v>0</v>
      </c>
      <c r="H37" s="10">
        <f t="shared" si="2"/>
        <v>0</v>
      </c>
      <c r="I37" s="10">
        <f>G37/F37*100</f>
        <v>0</v>
      </c>
    </row>
    <row r="38" spans="3:9" s="3" customFormat="1" ht="63.75" x14ac:dyDescent="0.2">
      <c r="C38" s="41" t="s">
        <v>83</v>
      </c>
      <c r="D38" s="39" t="s">
        <v>84</v>
      </c>
      <c r="E38" s="55">
        <v>67068</v>
      </c>
      <c r="F38" s="55">
        <v>67068</v>
      </c>
      <c r="G38" s="54">
        <v>67056.27</v>
      </c>
      <c r="H38" s="10">
        <f t="shared" si="2"/>
        <v>99.982510288065853</v>
      </c>
      <c r="I38" s="10">
        <f t="shared" si="1"/>
        <v>99.982510288065853</v>
      </c>
    </row>
    <row r="39" spans="3:9" s="3" customFormat="1" x14ac:dyDescent="0.2">
      <c r="C39" s="37" t="s">
        <v>28</v>
      </c>
      <c r="D39" s="57" t="s">
        <v>96</v>
      </c>
      <c r="E39" s="55"/>
      <c r="F39" s="55"/>
      <c r="G39" s="54"/>
      <c r="H39" s="10"/>
      <c r="I39" s="10"/>
    </row>
    <row r="40" spans="3:9" s="3" customFormat="1" x14ac:dyDescent="0.2">
      <c r="C40" s="37" t="s">
        <v>28</v>
      </c>
      <c r="D40" s="38" t="s">
        <v>44</v>
      </c>
      <c r="E40" s="55">
        <v>50000</v>
      </c>
      <c r="F40" s="55">
        <v>60000</v>
      </c>
      <c r="G40" s="54">
        <v>24000</v>
      </c>
      <c r="H40" s="10">
        <f t="shared" si="2"/>
        <v>48</v>
      </c>
      <c r="I40" s="10">
        <f t="shared" si="1"/>
        <v>40</v>
      </c>
    </row>
    <row r="41" spans="3:9" s="3" customFormat="1" ht="25.5" x14ac:dyDescent="0.2">
      <c r="C41" s="37" t="s">
        <v>48</v>
      </c>
      <c r="D41" s="38" t="s">
        <v>45</v>
      </c>
      <c r="E41" s="55">
        <v>2000000</v>
      </c>
      <c r="F41" s="55">
        <v>2106600</v>
      </c>
      <c r="G41" s="54">
        <v>1556484.75</v>
      </c>
      <c r="H41" s="55">
        <v>0</v>
      </c>
      <c r="I41" s="10">
        <f>G41/F41*100</f>
        <v>73.886107946454004</v>
      </c>
    </row>
    <row r="42" spans="3:9" s="3" customFormat="1" ht="25.5" x14ac:dyDescent="0.2">
      <c r="C42" s="37" t="s">
        <v>106</v>
      </c>
      <c r="D42" s="38" t="s">
        <v>105</v>
      </c>
      <c r="E42" s="55"/>
      <c r="F42" s="55"/>
      <c r="G42" s="54"/>
      <c r="H42" s="55"/>
      <c r="I42" s="10"/>
    </row>
    <row r="43" spans="3:9" s="3" customFormat="1" x14ac:dyDescent="0.2">
      <c r="C43" s="37" t="s">
        <v>107</v>
      </c>
      <c r="D43" s="57" t="s">
        <v>85</v>
      </c>
      <c r="E43" s="65">
        <v>50000</v>
      </c>
      <c r="F43" s="65">
        <v>50000</v>
      </c>
      <c r="G43" s="54">
        <v>49980</v>
      </c>
      <c r="H43" s="55">
        <v>0</v>
      </c>
      <c r="I43" s="10">
        <f>G43/F43*100</f>
        <v>99.960000000000008</v>
      </c>
    </row>
    <row r="44" spans="3:9" s="3" customFormat="1" x14ac:dyDescent="0.2">
      <c r="C44" s="37" t="s">
        <v>18</v>
      </c>
      <c r="D44" s="57" t="s">
        <v>97</v>
      </c>
      <c r="E44" s="55"/>
      <c r="F44" s="55"/>
      <c r="G44" s="54"/>
      <c r="H44" s="55">
        <v>0</v>
      </c>
      <c r="I44" s="10" t="e">
        <f>G44/F44*100</f>
        <v>#DIV/0!</v>
      </c>
    </row>
    <row r="45" spans="3:9" s="3" customFormat="1" x14ac:dyDescent="0.2">
      <c r="C45" s="37" t="s">
        <v>18</v>
      </c>
      <c r="D45" s="38" t="s">
        <v>46</v>
      </c>
      <c r="E45" s="55"/>
      <c r="F45" s="54"/>
      <c r="G45" s="54"/>
      <c r="H45" s="55">
        <v>0</v>
      </c>
      <c r="I45" s="10"/>
    </row>
    <row r="46" spans="3:9" s="3" customFormat="1" ht="27.6" customHeight="1" x14ac:dyDescent="0.2">
      <c r="C46" s="37" t="s">
        <v>69</v>
      </c>
      <c r="D46" s="38" t="s">
        <v>68</v>
      </c>
      <c r="E46" s="55">
        <v>100000</v>
      </c>
      <c r="F46" s="54">
        <v>87750</v>
      </c>
      <c r="G46" s="54">
        <v>55676</v>
      </c>
      <c r="H46" s="10">
        <f>G46/E46*100</f>
        <v>55.676000000000002</v>
      </c>
      <c r="I46" s="10">
        <f t="shared" si="1"/>
        <v>63.448433048433053</v>
      </c>
    </row>
    <row r="47" spans="3:9" s="3" customFormat="1" ht="18" customHeight="1" x14ac:dyDescent="0.2">
      <c r="C47" s="41" t="s">
        <v>92</v>
      </c>
      <c r="D47" s="39" t="s">
        <v>93</v>
      </c>
      <c r="E47" s="55"/>
      <c r="F47" s="54"/>
      <c r="G47" s="54"/>
      <c r="H47" s="10"/>
      <c r="I47" s="10"/>
    </row>
    <row r="48" spans="3:9" s="3" customFormat="1" ht="18" customHeight="1" x14ac:dyDescent="0.2">
      <c r="C48" s="41" t="s">
        <v>92</v>
      </c>
      <c r="D48" s="57" t="s">
        <v>100</v>
      </c>
      <c r="E48" s="55">
        <v>500000</v>
      </c>
      <c r="F48" s="65">
        <v>1018621</v>
      </c>
      <c r="G48" s="54">
        <v>798720</v>
      </c>
      <c r="H48" s="10">
        <f>G48/E48*100</f>
        <v>159.744</v>
      </c>
      <c r="I48" s="10">
        <f>G48/F48*100</f>
        <v>78.41189215616015</v>
      </c>
    </row>
    <row r="49" spans="3:12" s="3" customFormat="1" ht="18" customHeight="1" x14ac:dyDescent="0.2">
      <c r="C49" s="37" t="s">
        <v>53</v>
      </c>
      <c r="D49" s="57" t="s">
        <v>52</v>
      </c>
      <c r="E49" s="55">
        <v>0</v>
      </c>
      <c r="F49" s="54">
        <v>54109.56</v>
      </c>
      <c r="G49" s="54">
        <v>54110</v>
      </c>
      <c r="H49" s="10"/>
      <c r="I49" s="10"/>
    </row>
    <row r="50" spans="3:12" ht="19.149999999999999" customHeight="1" x14ac:dyDescent="0.2">
      <c r="C50" s="11"/>
      <c r="D50" s="9" t="s">
        <v>5</v>
      </c>
      <c r="E50" s="17">
        <f>SUM(E9:E49)</f>
        <v>128480100</v>
      </c>
      <c r="F50" s="17">
        <f>SUM(F9:F49)</f>
        <v>134548156.56</v>
      </c>
      <c r="G50" s="17">
        <f>SUM(G9:G49)</f>
        <v>91567132.059999987</v>
      </c>
      <c r="H50" s="12">
        <f>G50/E50*100</f>
        <v>71.269505596586541</v>
      </c>
      <c r="I50" s="16">
        <f t="shared" si="1"/>
        <v>68.055285483727019</v>
      </c>
    </row>
    <row r="51" spans="3:12" s="3" customFormat="1" x14ac:dyDescent="0.2">
      <c r="C51" s="37" t="s">
        <v>29</v>
      </c>
      <c r="D51" s="42" t="s">
        <v>50</v>
      </c>
      <c r="E51" s="55">
        <v>600000</v>
      </c>
      <c r="F51" s="54">
        <v>600000</v>
      </c>
      <c r="G51" s="54">
        <v>450000</v>
      </c>
      <c r="H51" s="10">
        <f>G51/E51*100</f>
        <v>75</v>
      </c>
      <c r="I51" s="10">
        <f>G51/F51*100</f>
        <v>75</v>
      </c>
    </row>
    <row r="52" spans="3:12" s="3" customFormat="1" ht="25.5" x14ac:dyDescent="0.2">
      <c r="C52" s="37" t="s">
        <v>29</v>
      </c>
      <c r="D52" s="56" t="s">
        <v>49</v>
      </c>
      <c r="E52" s="55">
        <v>0</v>
      </c>
      <c r="F52" s="54">
        <v>210000</v>
      </c>
      <c r="G52" s="54">
        <v>210000</v>
      </c>
      <c r="H52" s="10"/>
      <c r="I52" s="10">
        <f>G52/F52*100</f>
        <v>100</v>
      </c>
    </row>
    <row r="53" spans="3:12" x14ac:dyDescent="0.2">
      <c r="C53" s="11"/>
      <c r="D53" s="9" t="s">
        <v>6</v>
      </c>
      <c r="E53" s="62">
        <f>SUM(E50:E52)</f>
        <v>129080100</v>
      </c>
      <c r="F53" s="63">
        <f>SUM(F50:F52)</f>
        <v>135358156.56</v>
      </c>
      <c r="G53" s="63">
        <f>SUM(G50:G52)</f>
        <v>92227132.059999987</v>
      </c>
      <c r="H53" s="16">
        <f>G53/E53*100</f>
        <v>71.449535644921241</v>
      </c>
      <c r="I53" s="16">
        <f t="shared" si="1"/>
        <v>68.135629506093792</v>
      </c>
      <c r="J53" s="25"/>
      <c r="K53" s="25"/>
      <c r="L53" s="25"/>
    </row>
    <row r="54" spans="3:12" x14ac:dyDescent="0.2">
      <c r="C54" s="11"/>
      <c r="D54" s="9" t="s">
        <v>7</v>
      </c>
      <c r="E54" s="17">
        <f>SUM(E55:E77)</f>
        <v>5027000</v>
      </c>
      <c r="F54" s="17">
        <f>SUM(F55:F77)</f>
        <v>6680895.6200000001</v>
      </c>
      <c r="G54" s="17">
        <f>SUM(G55:G77)</f>
        <v>14586377.529999997</v>
      </c>
      <c r="H54" s="16">
        <f>G54/E54*100</f>
        <v>290.16068291227367</v>
      </c>
      <c r="I54" s="16">
        <f t="shared" ref="I54:I62" si="3">G54/F54*100</f>
        <v>218.32967254171825</v>
      </c>
      <c r="J54" s="25"/>
      <c r="K54" s="25"/>
      <c r="L54" s="25"/>
    </row>
    <row r="55" spans="3:12" ht="51" x14ac:dyDescent="0.2">
      <c r="C55" s="37" t="s">
        <v>12</v>
      </c>
      <c r="D55" s="38" t="s">
        <v>13</v>
      </c>
      <c r="E55" s="55">
        <v>225000</v>
      </c>
      <c r="F55" s="55">
        <v>751781</v>
      </c>
      <c r="G55" s="55">
        <v>596177.14</v>
      </c>
      <c r="H55" s="10">
        <f>G55/E55*100</f>
        <v>264.96761777777778</v>
      </c>
      <c r="I55" s="10">
        <f t="shared" si="3"/>
        <v>79.301969589548023</v>
      </c>
    </row>
    <row r="56" spans="3:12" x14ac:dyDescent="0.2">
      <c r="C56" s="37" t="s">
        <v>24</v>
      </c>
      <c r="D56" s="38" t="s">
        <v>33</v>
      </c>
      <c r="E56" s="55">
        <v>580000</v>
      </c>
      <c r="F56" s="55">
        <v>595000</v>
      </c>
      <c r="G56" s="55">
        <v>219193.45</v>
      </c>
      <c r="H56" s="12">
        <f>G56/E56*100</f>
        <v>37.791974137931042</v>
      </c>
      <c r="I56" s="12">
        <f t="shared" si="3"/>
        <v>36.83923529411765</v>
      </c>
    </row>
    <row r="57" spans="3:12" ht="25.5" x14ac:dyDescent="0.2">
      <c r="C57" s="37" t="s">
        <v>20</v>
      </c>
      <c r="D57" s="39" t="s">
        <v>75</v>
      </c>
      <c r="E57" s="55">
        <v>730000</v>
      </c>
      <c r="F57" s="55">
        <v>871719</v>
      </c>
      <c r="G57" s="55">
        <v>377322.66</v>
      </c>
      <c r="H57" s="10">
        <f>G57/E57*100</f>
        <v>51.688035616438356</v>
      </c>
      <c r="I57" s="10">
        <f t="shared" si="3"/>
        <v>43.284895706070415</v>
      </c>
    </row>
    <row r="58" spans="3:12" ht="44.45" customHeight="1" x14ac:dyDescent="0.2">
      <c r="C58" s="37" t="s">
        <v>21</v>
      </c>
      <c r="D58" s="38" t="s">
        <v>111</v>
      </c>
      <c r="E58" s="55">
        <v>0</v>
      </c>
      <c r="F58" s="55">
        <v>0</v>
      </c>
      <c r="G58" s="55">
        <v>3300</v>
      </c>
      <c r="H58" s="10"/>
      <c r="I58" s="10"/>
    </row>
    <row r="59" spans="3:12" ht="38.25" x14ac:dyDescent="0.2">
      <c r="C59" s="37" t="s">
        <v>21</v>
      </c>
      <c r="D59" s="38" t="s">
        <v>34</v>
      </c>
      <c r="E59" s="55">
        <v>80000</v>
      </c>
      <c r="F59" s="55">
        <v>80000</v>
      </c>
      <c r="G59" s="55">
        <v>48451.95</v>
      </c>
      <c r="H59" s="10">
        <f>G59/E59*100</f>
        <v>60.564937499999992</v>
      </c>
      <c r="I59" s="10">
        <f>G59/F59*100</f>
        <v>60.564937499999992</v>
      </c>
    </row>
    <row r="60" spans="3:12" ht="25.5" customHeight="1" x14ac:dyDescent="0.2">
      <c r="C60" s="37"/>
      <c r="D60" s="38" t="s">
        <v>112</v>
      </c>
      <c r="E60" s="55">
        <v>0</v>
      </c>
      <c r="F60" s="55">
        <v>236101</v>
      </c>
      <c r="G60" s="55">
        <v>4900</v>
      </c>
      <c r="H60" s="10"/>
      <c r="I60" s="10"/>
    </row>
    <row r="61" spans="3:12" ht="38.25" x14ac:dyDescent="0.2">
      <c r="C61" s="37"/>
      <c r="D61" s="38" t="s">
        <v>113</v>
      </c>
      <c r="E61" s="55">
        <v>0</v>
      </c>
      <c r="F61" s="55">
        <v>620280</v>
      </c>
      <c r="G61" s="55">
        <v>0</v>
      </c>
      <c r="H61" s="10"/>
      <c r="I61" s="10"/>
    </row>
    <row r="62" spans="3:12" ht="21.6" customHeight="1" x14ac:dyDescent="0.2">
      <c r="C62" s="41" t="s">
        <v>79</v>
      </c>
      <c r="D62" s="43" t="s">
        <v>77</v>
      </c>
      <c r="E62" s="55">
        <v>2000000</v>
      </c>
      <c r="F62" s="55">
        <v>1500000</v>
      </c>
      <c r="G62" s="55">
        <v>601848.22</v>
      </c>
      <c r="H62" s="10">
        <f>G62/E62*100</f>
        <v>30.092410999999998</v>
      </c>
      <c r="I62" s="10">
        <f t="shared" si="3"/>
        <v>40.123214666666662</v>
      </c>
    </row>
    <row r="63" spans="3:12" ht="38.25" x14ac:dyDescent="0.2">
      <c r="C63" s="37" t="s">
        <v>66</v>
      </c>
      <c r="D63" s="38" t="s">
        <v>64</v>
      </c>
      <c r="E63" s="55">
        <v>310000</v>
      </c>
      <c r="F63" s="55">
        <v>339000</v>
      </c>
      <c r="G63" s="55">
        <v>433814.76</v>
      </c>
      <c r="H63" s="10">
        <f>G63/E63*100</f>
        <v>139.94024516129033</v>
      </c>
      <c r="I63" s="10">
        <f t="shared" ref="I63:I72" si="4">G63/F63*100</f>
        <v>127.96895575221239</v>
      </c>
    </row>
    <row r="64" spans="3:12" x14ac:dyDescent="0.2">
      <c r="C64" s="41" t="s">
        <v>25</v>
      </c>
      <c r="D64" s="39" t="s">
        <v>65</v>
      </c>
      <c r="E64" s="55">
        <v>0</v>
      </c>
      <c r="F64" s="55">
        <v>0</v>
      </c>
      <c r="G64" s="55">
        <v>19782</v>
      </c>
      <c r="H64" s="10"/>
      <c r="I64" s="10"/>
    </row>
    <row r="65" spans="3:12" x14ac:dyDescent="0.2">
      <c r="C65" s="37" t="s">
        <v>25</v>
      </c>
      <c r="D65" s="38" t="s">
        <v>39</v>
      </c>
      <c r="E65" s="55">
        <v>4000</v>
      </c>
      <c r="F65" s="55">
        <v>4000</v>
      </c>
      <c r="G65" s="55">
        <v>49495</v>
      </c>
      <c r="H65" s="12">
        <f t="shared" ref="H65:H72" si="5">G65/E65*100</f>
        <v>1237.375</v>
      </c>
      <c r="I65" s="12">
        <f t="shared" si="4"/>
        <v>1237.375</v>
      </c>
    </row>
    <row r="66" spans="3:12" ht="25.5" x14ac:dyDescent="0.2">
      <c r="C66" s="37" t="s">
        <v>26</v>
      </c>
      <c r="D66" s="38" t="s">
        <v>40</v>
      </c>
      <c r="E66" s="55">
        <v>130000</v>
      </c>
      <c r="F66" s="55">
        <v>163400</v>
      </c>
      <c r="G66" s="55">
        <v>48896.08</v>
      </c>
      <c r="H66" s="10">
        <f t="shared" si="5"/>
        <v>37.612369230769232</v>
      </c>
      <c r="I66" s="10">
        <f t="shared" si="4"/>
        <v>29.924161566707468</v>
      </c>
    </row>
    <row r="67" spans="3:12" ht="38.25" x14ac:dyDescent="0.2">
      <c r="C67" s="37" t="s">
        <v>47</v>
      </c>
      <c r="D67" s="38" t="s">
        <v>42</v>
      </c>
      <c r="E67" s="55">
        <v>350000</v>
      </c>
      <c r="F67" s="55">
        <v>230000</v>
      </c>
      <c r="G67" s="55">
        <v>144753</v>
      </c>
      <c r="H67" s="10">
        <f t="shared" si="5"/>
        <v>41.357999999999997</v>
      </c>
      <c r="I67" s="10">
        <f t="shared" si="4"/>
        <v>62.936086956521741</v>
      </c>
    </row>
    <row r="68" spans="3:12" x14ac:dyDescent="0.2">
      <c r="C68" s="37" t="s">
        <v>47</v>
      </c>
      <c r="D68" s="38" t="s">
        <v>43</v>
      </c>
      <c r="E68" s="55">
        <v>502000</v>
      </c>
      <c r="F68" s="55">
        <v>473000</v>
      </c>
      <c r="G68" s="55">
        <v>409999</v>
      </c>
      <c r="H68" s="10">
        <f t="shared" si="5"/>
        <v>81.673107569721111</v>
      </c>
      <c r="I68" s="10">
        <f t="shared" si="4"/>
        <v>86.680549682875267</v>
      </c>
    </row>
    <row r="69" spans="3:12" ht="22.5" customHeight="1" x14ac:dyDescent="0.2">
      <c r="C69" s="58" t="s">
        <v>101</v>
      </c>
      <c r="D69" s="56" t="s">
        <v>98</v>
      </c>
      <c r="E69" s="55"/>
      <c r="F69" s="55"/>
      <c r="G69" s="55"/>
      <c r="H69" s="10"/>
      <c r="I69" s="10"/>
    </row>
    <row r="70" spans="3:12" ht="21.75" customHeight="1" x14ac:dyDescent="0.2">
      <c r="C70" s="58" t="s">
        <v>28</v>
      </c>
      <c r="D70" s="57" t="s">
        <v>96</v>
      </c>
      <c r="E70" s="55"/>
      <c r="F70" s="55"/>
      <c r="G70" s="55"/>
      <c r="H70" s="10"/>
      <c r="I70" s="10"/>
    </row>
    <row r="71" spans="3:12" ht="14.25" customHeight="1" x14ac:dyDescent="0.2">
      <c r="C71" s="37" t="s">
        <v>54</v>
      </c>
      <c r="D71" s="57" t="s">
        <v>99</v>
      </c>
      <c r="E71" s="55"/>
      <c r="F71" s="55"/>
      <c r="G71" s="55"/>
      <c r="H71" s="10"/>
      <c r="I71" s="10"/>
    </row>
    <row r="72" spans="3:12" ht="25.5" x14ac:dyDescent="0.2">
      <c r="C72" s="37" t="s">
        <v>54</v>
      </c>
      <c r="D72" s="44" t="s">
        <v>51</v>
      </c>
      <c r="E72" s="55">
        <v>100000</v>
      </c>
      <c r="F72" s="55">
        <v>100000</v>
      </c>
      <c r="G72" s="55">
        <v>49599.7</v>
      </c>
      <c r="H72" s="10">
        <f t="shared" si="5"/>
        <v>49.599699999999999</v>
      </c>
      <c r="I72" s="10">
        <f t="shared" si="4"/>
        <v>49.599699999999999</v>
      </c>
    </row>
    <row r="73" spans="3:12" ht="25.5" x14ac:dyDescent="0.2">
      <c r="C73" s="37" t="s">
        <v>48</v>
      </c>
      <c r="D73" s="38" t="s">
        <v>45</v>
      </c>
      <c r="E73" s="55">
        <v>0</v>
      </c>
      <c r="F73" s="55">
        <v>99000</v>
      </c>
      <c r="G73" s="55">
        <v>54500</v>
      </c>
      <c r="H73" s="10"/>
      <c r="I73" s="10">
        <f>G73/F73*100</f>
        <v>55.050505050505052</v>
      </c>
    </row>
    <row r="74" spans="3:12" ht="38.25" x14ac:dyDescent="0.2">
      <c r="C74" s="37" t="s">
        <v>19</v>
      </c>
      <c r="D74" s="40" t="s">
        <v>95</v>
      </c>
      <c r="E74" s="55">
        <v>0</v>
      </c>
      <c r="F74" s="55">
        <v>0</v>
      </c>
      <c r="G74" s="55">
        <v>9921959.6199999992</v>
      </c>
      <c r="H74" s="10"/>
      <c r="I74" s="10"/>
    </row>
    <row r="75" spans="3:12" ht="25.5" x14ac:dyDescent="0.2">
      <c r="C75" s="37" t="s">
        <v>69</v>
      </c>
      <c r="D75" s="38" t="s">
        <v>68</v>
      </c>
      <c r="E75" s="55">
        <v>0</v>
      </c>
      <c r="F75" s="55">
        <v>12250</v>
      </c>
      <c r="G75" s="55">
        <v>1041522.95</v>
      </c>
      <c r="H75" s="10"/>
      <c r="I75" s="10"/>
    </row>
    <row r="76" spans="3:12" x14ac:dyDescent="0.2">
      <c r="C76" s="41" t="s">
        <v>92</v>
      </c>
      <c r="D76" s="57" t="s">
        <v>100</v>
      </c>
      <c r="E76" s="55">
        <v>0</v>
      </c>
      <c r="F76" s="55">
        <v>536379</v>
      </c>
      <c r="G76" s="55">
        <v>496641</v>
      </c>
      <c r="H76" s="10"/>
      <c r="I76" s="10"/>
    </row>
    <row r="77" spans="3:12" x14ac:dyDescent="0.2">
      <c r="C77" s="37" t="s">
        <v>53</v>
      </c>
      <c r="D77" s="38" t="s">
        <v>52</v>
      </c>
      <c r="E77" s="55">
        <v>16000</v>
      </c>
      <c r="F77" s="54">
        <v>68985.62</v>
      </c>
      <c r="G77" s="54">
        <v>64221</v>
      </c>
      <c r="H77" s="10">
        <f>G77/E77*100</f>
        <v>401.38125000000002</v>
      </c>
      <c r="I77" s="10">
        <f>G77/F77*100</f>
        <v>93.093314229835158</v>
      </c>
    </row>
    <row r="78" spans="3:12" ht="17.25" customHeight="1" x14ac:dyDescent="0.2">
      <c r="C78" s="45"/>
      <c r="D78" s="9" t="s">
        <v>8</v>
      </c>
      <c r="E78" s="17">
        <f>SUM(E53+E54)</f>
        <v>134107100</v>
      </c>
      <c r="F78" s="17">
        <f>SUM(F53+F54)</f>
        <v>142039052.18000001</v>
      </c>
      <c r="G78" s="17">
        <f>SUM(G53+G54)</f>
        <v>106813509.58999999</v>
      </c>
      <c r="H78" s="26">
        <f>G78/E78*100</f>
        <v>79.647915427296539</v>
      </c>
      <c r="I78" s="16">
        <f>G78/F78*100</f>
        <v>75.200100219367698</v>
      </c>
      <c r="J78" s="25"/>
      <c r="K78" s="25"/>
      <c r="L78" s="25"/>
    </row>
    <row r="79" spans="3:12" ht="17.25" customHeight="1" x14ac:dyDescent="0.2">
      <c r="C79" s="11"/>
      <c r="D79" s="18" t="s">
        <v>87</v>
      </c>
      <c r="E79" s="17"/>
      <c r="F79" s="17"/>
      <c r="G79" s="17"/>
      <c r="H79" s="26"/>
      <c r="I79" s="16"/>
    </row>
    <row r="80" spans="3:12" ht="25.9" customHeight="1" x14ac:dyDescent="0.2">
      <c r="C80" s="46" t="s">
        <v>70</v>
      </c>
      <c r="D80" s="47" t="s">
        <v>71</v>
      </c>
      <c r="E80" s="21">
        <v>100000</v>
      </c>
      <c r="F80" s="21">
        <v>100000</v>
      </c>
      <c r="G80" s="21"/>
      <c r="H80" s="12">
        <f>G80/E80*100</f>
        <v>0</v>
      </c>
      <c r="I80" s="27">
        <f>G80/F80*100</f>
        <v>0</v>
      </c>
    </row>
    <row r="81" spans="3:9" ht="25.9" customHeight="1" x14ac:dyDescent="0.2">
      <c r="C81" s="46"/>
      <c r="D81" s="48" t="s">
        <v>88</v>
      </c>
      <c r="E81" s="21"/>
      <c r="F81" s="21"/>
      <c r="G81" s="21"/>
      <c r="H81" s="12"/>
      <c r="I81" s="16"/>
    </row>
    <row r="82" spans="3:9" ht="25.9" customHeight="1" x14ac:dyDescent="0.2">
      <c r="C82" s="46" t="s">
        <v>70</v>
      </c>
      <c r="D82" s="47" t="s">
        <v>71</v>
      </c>
      <c r="E82" s="21">
        <v>21600</v>
      </c>
      <c r="F82" s="21">
        <v>21600</v>
      </c>
      <c r="G82" s="21"/>
      <c r="H82" s="12">
        <f>G82/E82*100</f>
        <v>0</v>
      </c>
      <c r="I82" s="12">
        <f>G82/F82*100</f>
        <v>0</v>
      </c>
    </row>
    <row r="83" spans="3:9" ht="23.45" customHeight="1" x14ac:dyDescent="0.2">
      <c r="C83" s="46" t="s">
        <v>70</v>
      </c>
      <c r="D83" s="40" t="s">
        <v>86</v>
      </c>
      <c r="E83" s="21">
        <v>-21600</v>
      </c>
      <c r="F83" s="21">
        <v>-21600</v>
      </c>
      <c r="G83" s="21"/>
      <c r="H83" s="12">
        <f>G83/E83*100</f>
        <v>0</v>
      </c>
      <c r="I83" s="12">
        <f>G83/F83*100</f>
        <v>0</v>
      </c>
    </row>
    <row r="84" spans="3:9" ht="26.45" customHeight="1" x14ac:dyDescent="0.2">
      <c r="C84" s="49"/>
      <c r="D84" s="50" t="s">
        <v>56</v>
      </c>
      <c r="E84" s="13"/>
      <c r="F84" s="13"/>
      <c r="G84" s="13"/>
      <c r="H84" s="12"/>
      <c r="I84" s="12"/>
    </row>
    <row r="85" spans="3:9" ht="13.9" customHeight="1" x14ac:dyDescent="0.2">
      <c r="C85" s="14">
        <v>200000</v>
      </c>
      <c r="D85" s="15" t="s">
        <v>57</v>
      </c>
      <c r="E85" s="51"/>
      <c r="F85" s="52"/>
      <c r="G85" s="53">
        <v>-11353202</v>
      </c>
      <c r="H85" s="12"/>
      <c r="I85" s="12"/>
    </row>
    <row r="86" spans="3:9" ht="13.9" customHeight="1" x14ac:dyDescent="0.2">
      <c r="C86" s="14">
        <v>203000</v>
      </c>
      <c r="D86" s="69" t="s">
        <v>103</v>
      </c>
      <c r="E86" s="70"/>
      <c r="F86" s="21"/>
      <c r="G86" s="61"/>
      <c r="H86" s="12"/>
      <c r="I86" s="12"/>
    </row>
    <row r="87" spans="3:9" ht="25.5" x14ac:dyDescent="0.2">
      <c r="C87" s="14">
        <v>205000</v>
      </c>
      <c r="D87" s="15" t="s">
        <v>63</v>
      </c>
      <c r="E87" s="51"/>
      <c r="F87" s="51"/>
      <c r="G87" s="22">
        <v>-1289463</v>
      </c>
      <c r="H87" s="12"/>
      <c r="I87" s="12"/>
    </row>
    <row r="88" spans="3:9" x14ac:dyDescent="0.2">
      <c r="C88" s="14">
        <v>208000</v>
      </c>
      <c r="D88" s="15" t="s">
        <v>58</v>
      </c>
      <c r="E88" s="51"/>
      <c r="F88" s="53"/>
      <c r="G88" s="53">
        <v>-10063739</v>
      </c>
      <c r="H88" s="12"/>
      <c r="I88" s="12"/>
    </row>
    <row r="89" spans="3:9" x14ac:dyDescent="0.2">
      <c r="C89" s="14">
        <v>600000</v>
      </c>
      <c r="D89" s="15" t="s">
        <v>60</v>
      </c>
      <c r="E89" s="21">
        <v>-2952000</v>
      </c>
      <c r="F89" s="21">
        <v>-2883633</v>
      </c>
      <c r="G89" s="53">
        <v>-11353202</v>
      </c>
      <c r="H89" s="12"/>
      <c r="I89" s="12"/>
    </row>
    <row r="90" spans="3:9" x14ac:dyDescent="0.2">
      <c r="C90" s="14">
        <v>602000</v>
      </c>
      <c r="D90" s="15" t="s">
        <v>61</v>
      </c>
      <c r="E90" s="21">
        <v>-2952000</v>
      </c>
      <c r="F90" s="21">
        <v>-2883633</v>
      </c>
      <c r="G90" s="61">
        <v>0</v>
      </c>
      <c r="H90" s="12"/>
      <c r="I90" s="12"/>
    </row>
    <row r="91" spans="3:9" x14ac:dyDescent="0.2">
      <c r="C91" s="14">
        <v>602100</v>
      </c>
      <c r="D91" s="15" t="s">
        <v>11</v>
      </c>
      <c r="E91" s="59"/>
      <c r="F91" s="61">
        <v>1524871</v>
      </c>
      <c r="G91" s="61">
        <v>1592189</v>
      </c>
      <c r="H91" s="12"/>
      <c r="I91" s="12"/>
    </row>
    <row r="92" spans="3:9" x14ac:dyDescent="0.2">
      <c r="C92" s="14">
        <v>602200</v>
      </c>
      <c r="D92" s="15" t="s">
        <v>55</v>
      </c>
      <c r="E92" s="60"/>
      <c r="F92" s="64"/>
      <c r="G92" s="61">
        <v>9753027</v>
      </c>
      <c r="H92" s="12"/>
      <c r="I92" s="12"/>
    </row>
    <row r="93" spans="3:9" x14ac:dyDescent="0.2">
      <c r="C93" s="14">
        <v>602300</v>
      </c>
      <c r="D93" s="15" t="s">
        <v>72</v>
      </c>
      <c r="E93" s="60" t="s">
        <v>102</v>
      </c>
      <c r="F93" s="64"/>
      <c r="G93" s="61">
        <v>980091</v>
      </c>
      <c r="H93" s="12"/>
      <c r="I93" s="12"/>
    </row>
    <row r="94" spans="3:9" ht="25.5" x14ac:dyDescent="0.2">
      <c r="C94" s="14">
        <v>602400</v>
      </c>
      <c r="D94" s="15" t="s">
        <v>59</v>
      </c>
      <c r="E94" s="59"/>
      <c r="F94" s="66">
        <v>-4408504</v>
      </c>
      <c r="G94" s="66">
        <v>-2079425</v>
      </c>
      <c r="H94" s="12"/>
      <c r="I94" s="12"/>
    </row>
    <row r="95" spans="3:9" x14ac:dyDescent="0.2">
      <c r="C95" s="49"/>
      <c r="D95" s="50" t="s">
        <v>62</v>
      </c>
      <c r="E95" s="13"/>
      <c r="F95" s="13"/>
      <c r="G95" s="13"/>
      <c r="H95" s="12"/>
      <c r="I95" s="12"/>
    </row>
    <row r="96" spans="3:9" x14ac:dyDescent="0.2">
      <c r="C96" s="14">
        <v>200000</v>
      </c>
      <c r="D96" s="15" t="s">
        <v>57</v>
      </c>
      <c r="E96" s="21"/>
      <c r="F96" s="53"/>
      <c r="G96" s="53">
        <v>-2081426</v>
      </c>
      <c r="H96" s="12"/>
      <c r="I96" s="12"/>
    </row>
    <row r="97" spans="3:9" ht="25.5" x14ac:dyDescent="0.2">
      <c r="C97" s="14">
        <v>205000</v>
      </c>
      <c r="D97" s="15" t="s">
        <v>63</v>
      </c>
      <c r="E97" s="21"/>
      <c r="F97" s="13"/>
      <c r="G97" s="23">
        <v>-4162252</v>
      </c>
      <c r="H97" s="12"/>
      <c r="I97" s="12"/>
    </row>
    <row r="98" spans="3:9" x14ac:dyDescent="0.2">
      <c r="C98" s="14">
        <v>208000</v>
      </c>
      <c r="D98" s="15" t="s">
        <v>58</v>
      </c>
      <c r="E98" s="21"/>
      <c r="F98" s="53"/>
      <c r="G98" s="53">
        <v>2080826</v>
      </c>
      <c r="H98" s="12"/>
      <c r="I98" s="12"/>
    </row>
    <row r="99" spans="3:9" x14ac:dyDescent="0.2">
      <c r="C99" s="14">
        <v>600000</v>
      </c>
      <c r="D99" s="15" t="s">
        <v>60</v>
      </c>
      <c r="E99" s="59">
        <v>2952000</v>
      </c>
      <c r="F99" s="61">
        <v>4563910</v>
      </c>
      <c r="G99" s="53">
        <v>-2081426</v>
      </c>
      <c r="H99" s="12"/>
      <c r="I99" s="12"/>
    </row>
    <row r="100" spans="3:9" x14ac:dyDescent="0.2">
      <c r="C100" s="14">
        <v>602000</v>
      </c>
      <c r="D100" s="15" t="s">
        <v>61</v>
      </c>
      <c r="E100" s="59">
        <v>2952000</v>
      </c>
      <c r="F100" s="61">
        <v>4563910</v>
      </c>
      <c r="G100" s="53">
        <v>-2081426</v>
      </c>
      <c r="H100" s="12"/>
      <c r="I100" s="12"/>
    </row>
    <row r="101" spans="3:9" x14ac:dyDescent="0.2">
      <c r="C101" s="14">
        <v>602100</v>
      </c>
      <c r="D101" s="15" t="s">
        <v>11</v>
      </c>
      <c r="E101" s="13"/>
      <c r="F101" s="24">
        <v>155406</v>
      </c>
      <c r="G101" s="23">
        <v>923521</v>
      </c>
      <c r="H101" s="12"/>
      <c r="I101" s="12"/>
    </row>
    <row r="102" spans="3:9" x14ac:dyDescent="0.2">
      <c r="C102" s="14">
        <v>602200</v>
      </c>
      <c r="D102" s="15" t="s">
        <v>55</v>
      </c>
      <c r="E102" s="13"/>
      <c r="F102" s="24"/>
      <c r="G102" s="61">
        <v>5084372</v>
      </c>
      <c r="H102" s="12"/>
      <c r="I102" s="12"/>
    </row>
    <row r="103" spans="3:9" x14ac:dyDescent="0.2">
      <c r="C103" s="29">
        <v>602300</v>
      </c>
      <c r="D103" s="30" t="s">
        <v>72</v>
      </c>
      <c r="E103" s="31"/>
      <c r="F103" s="32"/>
      <c r="G103" s="32"/>
      <c r="H103" s="33"/>
      <c r="I103" s="33"/>
    </row>
    <row r="104" spans="3:9" ht="25.5" x14ac:dyDescent="0.2">
      <c r="C104" s="14">
        <v>602400</v>
      </c>
      <c r="D104" s="15" t="s">
        <v>59</v>
      </c>
      <c r="E104" s="67">
        <v>2952000</v>
      </c>
      <c r="F104" s="66">
        <v>4408504</v>
      </c>
      <c r="G104" s="66">
        <v>2079425</v>
      </c>
      <c r="H104" s="12"/>
      <c r="I104" s="12"/>
    </row>
    <row r="107" spans="3:9" ht="15.75" x14ac:dyDescent="0.2">
      <c r="D107" s="34" t="s">
        <v>94</v>
      </c>
      <c r="E107" s="35"/>
      <c r="F107" s="35"/>
      <c r="G107" s="35" t="s">
        <v>104</v>
      </c>
      <c r="H107" s="35"/>
    </row>
  </sheetData>
  <mergeCells count="2">
    <mergeCell ref="C6:I7"/>
    <mergeCell ref="D86:E86"/>
  </mergeCells>
  <phoneticPr fontId="9" type="noConversion"/>
  <pageMargins left="0.43307086614173229" right="0.23622047244094491" top="0.55118110236220474" bottom="0.59055118110236227" header="0.31496062992125984" footer="0.19685039370078741"/>
  <pageSetup paperSize="9" scale="70" orientation="portrait" r:id="rId1"/>
  <headerFooter alignWithMargins="0"/>
  <rowBreaks count="1" manualBreakCount="1">
    <brk id="40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2023-07-18T09:21:06Z</cp:lastPrinted>
  <dcterms:created xsi:type="dcterms:W3CDTF">2002-10-23T06:36:30Z</dcterms:created>
  <dcterms:modified xsi:type="dcterms:W3CDTF">2023-11-06T10:42:04Z</dcterms:modified>
</cp:coreProperties>
</file>