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7230" activeTab="2"/>
  </bookViews>
  <sheets>
    <sheet name="Структ вивезенняТПВ" sheetId="2" r:id="rId1"/>
    <sheet name="Структ захороненняТПВ" sheetId="3" r:id="rId2"/>
    <sheet name="Структ вивезенняРПВ" sheetId="4" r:id="rId3"/>
  </sheets>
  <calcPr calcId="145621"/>
</workbook>
</file>

<file path=xl/calcChain.xml><?xml version="1.0" encoding="utf-8"?>
<calcChain xmlns="http://schemas.openxmlformats.org/spreadsheetml/2006/main">
  <c r="E29" i="4" l="1"/>
  <c r="E28" i="4"/>
  <c r="E27" i="4"/>
  <c r="E26" i="4"/>
  <c r="E25" i="4"/>
  <c r="E24" i="4"/>
  <c r="E23" i="4"/>
  <c r="E22" i="4"/>
  <c r="E21" i="4" s="1"/>
  <c r="D21" i="4"/>
  <c r="E20" i="4"/>
  <c r="E19" i="4"/>
  <c r="E18" i="4"/>
  <c r="E17" i="4"/>
  <c r="E16" i="4"/>
  <c r="E15" i="4" s="1"/>
  <c r="D15" i="4"/>
  <c r="E29" i="3"/>
  <c r="E28" i="3"/>
  <c r="E27" i="3"/>
  <c r="E26" i="3"/>
  <c r="E25" i="3"/>
  <c r="E24" i="3"/>
  <c r="E23" i="3"/>
  <c r="E22" i="3"/>
  <c r="D21" i="3"/>
  <c r="E20" i="3"/>
  <c r="E19" i="3"/>
  <c r="E18" i="3"/>
  <c r="E17" i="3"/>
  <c r="E16" i="3"/>
  <c r="D15" i="3"/>
  <c r="D14" i="3" s="1"/>
  <c r="D30" i="3" s="1"/>
  <c r="D32" i="3" s="1"/>
  <c r="D14" i="4" l="1"/>
  <c r="D30" i="4" s="1"/>
  <c r="D32" i="4" s="1"/>
  <c r="E14" i="4"/>
  <c r="E30" i="4" s="1"/>
  <c r="E32" i="4" s="1"/>
  <c r="E34" i="4" s="1"/>
  <c r="E15" i="3"/>
  <c r="E21" i="3"/>
  <c r="E14" i="3" l="1"/>
  <c r="E30" i="3" s="1"/>
  <c r="E32" i="3" s="1"/>
  <c r="E34" i="3" s="1"/>
  <c r="E29" i="2" l="1"/>
  <c r="E28" i="2"/>
  <c r="E27" i="2"/>
  <c r="E26" i="2"/>
  <c r="E25" i="2"/>
  <c r="E24" i="2"/>
  <c r="E23" i="2"/>
  <c r="E22" i="2"/>
  <c r="D21" i="2"/>
  <c r="E20" i="2"/>
  <c r="E19" i="2"/>
  <c r="E18" i="2"/>
  <c r="E17" i="2"/>
  <c r="E16" i="2"/>
  <c r="D15" i="2"/>
  <c r="E15" i="2" l="1"/>
  <c r="E14" i="2" s="1"/>
  <c r="E30" i="2" s="1"/>
  <c r="E32" i="2" s="1"/>
  <c r="E34" i="2" s="1"/>
  <c r="E21" i="2"/>
  <c r="D14" i="2"/>
  <c r="D30" i="2" s="1"/>
  <c r="D32" i="2" s="1"/>
</calcChain>
</file>

<file path=xl/sharedStrings.xml><?xml version="1.0" encoding="utf-8"?>
<sst xmlns="http://schemas.openxmlformats.org/spreadsheetml/2006/main" count="140" uniqueCount="54">
  <si>
    <t>№ з/п</t>
  </si>
  <si>
    <t>Код рядка</t>
  </si>
  <si>
    <t>усього,тис.грн</t>
  </si>
  <si>
    <t>грн/м3</t>
  </si>
  <si>
    <t>А</t>
  </si>
  <si>
    <t>Б</t>
  </si>
  <si>
    <t>В</t>
  </si>
  <si>
    <t>(без податку на додану вартість)</t>
  </si>
  <si>
    <t>Показник</t>
  </si>
  <si>
    <t>1 1</t>
  </si>
  <si>
    <t>1 2</t>
  </si>
  <si>
    <t>паливно-мастильні матеріали</t>
  </si>
  <si>
    <t>1 1 1</t>
  </si>
  <si>
    <t>1 1 2</t>
  </si>
  <si>
    <t>матеріали для ремонту засобів механізації</t>
  </si>
  <si>
    <t>1 1 3</t>
  </si>
  <si>
    <t>електрокнергія на технологічні потреби</t>
  </si>
  <si>
    <t>1 1 4</t>
  </si>
  <si>
    <t>інші прямі матеріальні витрати</t>
  </si>
  <si>
    <t xml:space="preserve">прямі витрати на оплату праці </t>
  </si>
  <si>
    <t>1 3</t>
  </si>
  <si>
    <t>1 3 1</t>
  </si>
  <si>
    <t>1 3 2</t>
  </si>
  <si>
    <t>єдиний внесок на загальнообов"язкове державне соціальне страхування працівників</t>
  </si>
  <si>
    <t>амортизація основних виробничих засобів та нематеріальних активів,безпосередньо пов"язаних із наданням послуги</t>
  </si>
  <si>
    <t>1 3 3</t>
  </si>
  <si>
    <t>інші прямі витрати</t>
  </si>
  <si>
    <t>1 4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</si>
  <si>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</si>
  <si>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</si>
  <si>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</si>
  <si>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</si>
  <si>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</si>
  <si>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Усього витрат повної собівартості</t>
  </si>
  <si>
    <t>Плановий прибуток</t>
  </si>
  <si>
    <t>Х</t>
  </si>
  <si>
    <t>х</t>
  </si>
  <si>
    <t>Обсяг вивезення твердих побутових відходів для споживачів (тис.м3)</t>
  </si>
  <si>
    <t>Тариф на послугу з вивезення твердих побутових выдходів</t>
  </si>
  <si>
    <t>Вартість послуги з вивезення ТПВ для споживачів</t>
  </si>
  <si>
    <r>
      <t>Виробнича собівартість ,усього ,зокрема</t>
    </r>
    <r>
      <rPr>
        <b/>
        <sz val="9"/>
        <color theme="1"/>
        <rFont val="Calibri"/>
        <family val="2"/>
        <charset val="204"/>
      </rPr>
      <t>:</t>
    </r>
  </si>
  <si>
    <r>
      <t>прямі матеріальні витрати, зокрема</t>
    </r>
    <r>
      <rPr>
        <i/>
        <u/>
        <sz val="9"/>
        <color theme="1"/>
        <rFont val="Calibri"/>
        <family val="2"/>
        <charset val="204"/>
      </rPr>
      <t>:</t>
    </r>
  </si>
  <si>
    <r>
      <t>інші прямі витрати,зокрема</t>
    </r>
    <r>
      <rPr>
        <i/>
        <u/>
        <sz val="9"/>
        <color theme="1"/>
        <rFont val="Calibri"/>
        <family val="2"/>
        <charset val="204"/>
      </rPr>
      <t>:</t>
    </r>
  </si>
  <si>
    <t xml:space="preserve"> </t>
  </si>
  <si>
    <t>Таблиця 1</t>
  </si>
  <si>
    <t>Структура тарифу на послугу з вивезення твердих побутових відходів.</t>
  </si>
  <si>
    <t>Вартість послуг з поводження з побутовими відходами для споживачів</t>
  </si>
  <si>
    <t>Обсяг послуги з захоронення твердих побутових відходів (тис.м3)</t>
  </si>
  <si>
    <t>Тариф на послугу з захоронення твердих побутових відходів</t>
  </si>
  <si>
    <t>Таблиця 2</t>
  </si>
  <si>
    <t>Структура тарифу на послугу з захоронення твердих побутових відходів.</t>
  </si>
  <si>
    <t>Структура тарифу на послугу з вивезення рідких побутових відходів.</t>
  </si>
  <si>
    <t>Плановий період рік 2022</t>
  </si>
  <si>
    <t>Таблиця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</si>
</sst>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i/>
      <u/>
      <sz val="9"/>
      <color theme="1"/>
      <name val="Calibri"/>
      <family val="2"/>
      <charset val="204"/>
      <scheme val="minor"/>
    </font>
    <font>
      <i/>
      <u/>
      <sz val="9"/>
      <color theme="1"/>
      <name val="Calibri"/>
      <family val="2"/>
      <charset val="204"/>
    </font>
    <font>
      <b/>
      <i/>
      <u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rgb="FF666666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66666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" fontId="1" fillId="0" borderId="1" xfId="0" applyNumberFormat="1" applyFont="1" applyBorder="1"/>
    <xf numFmtId="0" fontId="3" fillId="0" borderId="1" xfId="0" applyFont="1" applyBorder="1"/>
    <xf numFmtId="0" fontId="7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13" fillId="0" borderId="0" xfId="0" applyFont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6" workbookViewId="0">
      <selection activeCell="D10" sqref="D10:D12"/>
    </sheetView>
  </sheetViews>
  <sheetFormatPr defaultRowHeight="15" x14ac:dyDescent="0.25"/>
  <cols>
    <col min="1" max="1" width="5.42578125" customWidth="1"/>
    <col min="2" max="2" width="37.140625" customWidth="1"/>
    <col min="3" max="3" width="4.85546875" customWidth="1"/>
    <col min="4" max="4" width="19.5703125" customWidth="1"/>
    <col min="5" max="5" width="18" customWidth="1"/>
    <col min="6" max="6" width="17.140625" customWidth="1"/>
    <col min="9" max="9" width="8.5703125" customWidth="1"/>
    <col min="14" max="14" width="8.140625" customWidth="1"/>
    <col min="15" max="15" width="7.85546875" customWidth="1"/>
  </cols>
  <sheetData>
    <row r="1" spans="1:10" x14ac:dyDescent="0.25">
      <c r="E1" s="18" t="s">
        <v>44</v>
      </c>
    </row>
    <row r="2" spans="1:10" ht="15.75" customHeight="1" x14ac:dyDescent="0.25">
      <c r="A2" s="19"/>
      <c r="B2" s="2"/>
      <c r="C2" s="2"/>
      <c r="D2" s="2"/>
      <c r="E2" s="2"/>
      <c r="F2" s="1"/>
      <c r="G2" s="1"/>
      <c r="H2" s="1"/>
      <c r="I2" s="1"/>
      <c r="J2" s="1"/>
    </row>
    <row r="3" spans="1:10" ht="15.75" customHeight="1" x14ac:dyDescent="0.25">
      <c r="B3" s="28" t="s">
        <v>45</v>
      </c>
      <c r="C3" s="28"/>
      <c r="D3" s="28"/>
      <c r="E3" s="28"/>
      <c r="F3" s="1"/>
      <c r="G3" s="1"/>
      <c r="H3" s="1"/>
      <c r="I3" s="1"/>
      <c r="J3" s="1"/>
    </row>
    <row r="4" spans="1:10" ht="15.75" x14ac:dyDescent="0.25">
      <c r="B4" s="22"/>
      <c r="C4" s="22"/>
      <c r="D4" s="22"/>
      <c r="E4" s="22"/>
      <c r="F4" s="1"/>
      <c r="G4" s="1"/>
      <c r="H4" s="1"/>
      <c r="I4" s="1"/>
      <c r="J4" s="1"/>
    </row>
    <row r="5" spans="1:10" ht="18.75" x14ac:dyDescent="0.25">
      <c r="B5" s="23"/>
      <c r="C5" s="24"/>
      <c r="D5" s="24"/>
      <c r="E5" s="25" t="s">
        <v>7</v>
      </c>
      <c r="H5" s="20"/>
    </row>
    <row r="6" spans="1:10" ht="22.5" customHeight="1" x14ac:dyDescent="0.25">
      <c r="A6" s="29" t="s">
        <v>0</v>
      </c>
      <c r="B6" s="32" t="s">
        <v>8</v>
      </c>
      <c r="C6" s="29" t="s">
        <v>1</v>
      </c>
      <c r="D6" s="37" t="s">
        <v>52</v>
      </c>
      <c r="E6" s="38"/>
      <c r="F6" s="17"/>
    </row>
    <row r="7" spans="1:10" ht="15" customHeight="1" x14ac:dyDescent="0.25">
      <c r="A7" s="30"/>
      <c r="B7" s="33"/>
      <c r="C7" s="30"/>
      <c r="D7" s="39"/>
      <c r="E7" s="40"/>
      <c r="F7" s="17"/>
    </row>
    <row r="8" spans="1:10" ht="18.75" x14ac:dyDescent="0.25">
      <c r="A8" s="30"/>
      <c r="B8" s="33"/>
      <c r="C8" s="30"/>
      <c r="D8" s="39"/>
      <c r="E8" s="40"/>
      <c r="F8" s="17"/>
      <c r="I8" s="21"/>
    </row>
    <row r="9" spans="1:10" x14ac:dyDescent="0.25">
      <c r="A9" s="30"/>
      <c r="B9" s="33"/>
      <c r="C9" s="30"/>
      <c r="D9" s="41"/>
      <c r="E9" s="42"/>
      <c r="F9" s="17"/>
    </row>
    <row r="10" spans="1:10" ht="15" customHeight="1" x14ac:dyDescent="0.25">
      <c r="A10" s="30"/>
      <c r="B10" s="33"/>
      <c r="C10" s="30"/>
      <c r="D10" s="30" t="s">
        <v>2</v>
      </c>
      <c r="E10" s="35" t="s">
        <v>3</v>
      </c>
      <c r="I10" t="s">
        <v>43</v>
      </c>
    </row>
    <row r="11" spans="1:10" x14ac:dyDescent="0.25">
      <c r="A11" s="30"/>
      <c r="B11" s="33"/>
      <c r="C11" s="30"/>
      <c r="D11" s="30"/>
      <c r="E11" s="35"/>
    </row>
    <row r="12" spans="1:10" ht="3.75" customHeight="1" x14ac:dyDescent="0.25">
      <c r="A12" s="31"/>
      <c r="B12" s="34"/>
      <c r="C12" s="31"/>
      <c r="D12" s="31"/>
      <c r="E12" s="36"/>
    </row>
    <row r="13" spans="1:10" x14ac:dyDescent="0.25">
      <c r="A13" s="4" t="s">
        <v>4</v>
      </c>
      <c r="B13" s="4" t="s">
        <v>5</v>
      </c>
      <c r="C13" s="4" t="s">
        <v>6</v>
      </c>
      <c r="D13" s="4">
        <v>10</v>
      </c>
      <c r="E13" s="4">
        <v>11</v>
      </c>
    </row>
    <row r="14" spans="1:10" x14ac:dyDescent="0.25">
      <c r="A14" s="5">
        <v>1</v>
      </c>
      <c r="B14" s="6" t="s">
        <v>40</v>
      </c>
      <c r="C14" s="5">
        <v>1</v>
      </c>
      <c r="D14" s="7">
        <f>D15+D20+D21+D25</f>
        <v>673.7</v>
      </c>
      <c r="E14" s="8">
        <f>E15+E20+E21+E25</f>
        <v>82.158536585365866</v>
      </c>
    </row>
    <row r="15" spans="1:10" x14ac:dyDescent="0.25">
      <c r="A15" s="5" t="s">
        <v>9</v>
      </c>
      <c r="B15" s="9" t="s">
        <v>41</v>
      </c>
      <c r="C15" s="5">
        <v>2</v>
      </c>
      <c r="D15" s="7">
        <f t="shared" ref="D15:E15" si="0">D16+D17+D18+D19</f>
        <v>139.4</v>
      </c>
      <c r="E15" s="8">
        <f t="shared" si="0"/>
        <v>17.000000000000004</v>
      </c>
    </row>
    <row r="16" spans="1:10" x14ac:dyDescent="0.25">
      <c r="A16" s="5" t="s">
        <v>12</v>
      </c>
      <c r="B16" s="10" t="s">
        <v>11</v>
      </c>
      <c r="C16" s="5">
        <v>3</v>
      </c>
      <c r="D16" s="7">
        <v>131.4</v>
      </c>
      <c r="E16" s="8">
        <f>D16/E33</f>
        <v>16.024390243902442</v>
      </c>
    </row>
    <row r="17" spans="1:5" x14ac:dyDescent="0.25">
      <c r="A17" s="5" t="s">
        <v>13</v>
      </c>
      <c r="B17" s="10" t="s">
        <v>14</v>
      </c>
      <c r="C17" s="5">
        <v>4</v>
      </c>
      <c r="D17" s="7">
        <v>8</v>
      </c>
      <c r="E17" s="8">
        <f>D17/E33</f>
        <v>0.97560975609756106</v>
      </c>
    </row>
    <row r="18" spans="1:5" x14ac:dyDescent="0.25">
      <c r="A18" s="5" t="s">
        <v>15</v>
      </c>
      <c r="B18" s="10" t="s">
        <v>16</v>
      </c>
      <c r="C18" s="5">
        <v>5</v>
      </c>
      <c r="D18" s="7"/>
      <c r="E18" s="8">
        <f>D18/E33</f>
        <v>0</v>
      </c>
    </row>
    <row r="19" spans="1:5" x14ac:dyDescent="0.25">
      <c r="A19" s="11" t="s">
        <v>17</v>
      </c>
      <c r="B19" s="10" t="s">
        <v>18</v>
      </c>
      <c r="C19" s="5">
        <v>6</v>
      </c>
      <c r="D19" s="7"/>
      <c r="E19" s="8">
        <f>D19/E33</f>
        <v>0</v>
      </c>
    </row>
    <row r="20" spans="1:5" x14ac:dyDescent="0.25">
      <c r="A20" s="5" t="s">
        <v>10</v>
      </c>
      <c r="B20" s="9" t="s">
        <v>19</v>
      </c>
      <c r="C20" s="5">
        <v>7</v>
      </c>
      <c r="D20" s="7">
        <v>346.6</v>
      </c>
      <c r="E20" s="8">
        <f>D20/E33</f>
        <v>42.268292682926834</v>
      </c>
    </row>
    <row r="21" spans="1:5" x14ac:dyDescent="0.25">
      <c r="A21" s="5" t="s">
        <v>20</v>
      </c>
      <c r="B21" s="9" t="s">
        <v>42</v>
      </c>
      <c r="C21" s="5">
        <v>8</v>
      </c>
      <c r="D21" s="7">
        <f t="shared" ref="D21:E21" si="1">D22+D23+D24</f>
        <v>76.2</v>
      </c>
      <c r="E21" s="8">
        <f t="shared" si="1"/>
        <v>9.2926829268292703</v>
      </c>
    </row>
    <row r="22" spans="1:5" ht="36.75" x14ac:dyDescent="0.25">
      <c r="A22" s="5" t="s">
        <v>21</v>
      </c>
      <c r="B22" s="10" t="s">
        <v>23</v>
      </c>
      <c r="C22" s="5">
        <v>9</v>
      </c>
      <c r="D22" s="7">
        <v>76.2</v>
      </c>
      <c r="E22" s="8">
        <f>D22/E33</f>
        <v>9.2926829268292703</v>
      </c>
    </row>
    <row r="23" spans="1:5" ht="36.75" x14ac:dyDescent="0.25">
      <c r="A23" s="12" t="s">
        <v>22</v>
      </c>
      <c r="B23" s="10" t="s">
        <v>24</v>
      </c>
      <c r="C23" s="5">
        <v>10</v>
      </c>
      <c r="D23" s="7"/>
      <c r="E23" s="8">
        <f>D23/E33</f>
        <v>0</v>
      </c>
    </row>
    <row r="24" spans="1:5" x14ac:dyDescent="0.25">
      <c r="A24" s="5" t="s">
        <v>25</v>
      </c>
      <c r="B24" s="10" t="s">
        <v>26</v>
      </c>
      <c r="C24" s="5">
        <v>11</v>
      </c>
      <c r="D24" s="7"/>
      <c r="E24" s="8">
        <f>D24/E33</f>
        <v>0</v>
      </c>
    </row>
    <row r="25" spans="1:5" x14ac:dyDescent="0.25">
      <c r="A25" s="5" t="s">
        <v>27</v>
      </c>
      <c r="B25" s="9" t="s">
        <v>28</v>
      </c>
      <c r="C25" s="5">
        <v>12</v>
      </c>
      <c r="D25" s="7">
        <v>111.5</v>
      </c>
      <c r="E25" s="8">
        <f>D25/E33</f>
        <v>13.597560975609758</v>
      </c>
    </row>
    <row r="26" spans="1:5" x14ac:dyDescent="0.25">
      <c r="A26" s="5">
        <v>2</v>
      </c>
      <c r="B26" s="6" t="s">
        <v>29</v>
      </c>
      <c r="C26" s="5">
        <v>13</v>
      </c>
      <c r="D26" s="7">
        <v>322</v>
      </c>
      <c r="E26" s="8">
        <f>D26/E33</f>
        <v>39.268292682926834</v>
      </c>
    </row>
    <row r="27" spans="1:5" x14ac:dyDescent="0.25">
      <c r="A27" s="5">
        <v>3</v>
      </c>
      <c r="B27" s="13" t="s">
        <v>30</v>
      </c>
      <c r="C27" s="5">
        <v>14</v>
      </c>
      <c r="D27" s="7">
        <v>8</v>
      </c>
      <c r="E27" s="8">
        <f>D27/E33</f>
        <v>0.97560975609756106</v>
      </c>
    </row>
    <row r="28" spans="1:5" x14ac:dyDescent="0.25">
      <c r="A28" s="5">
        <v>4</v>
      </c>
      <c r="B28" s="13" t="s">
        <v>31</v>
      </c>
      <c r="C28" s="5">
        <v>15</v>
      </c>
      <c r="D28" s="7"/>
      <c r="E28" s="8">
        <f>D28/E33</f>
        <v>0</v>
      </c>
    </row>
    <row r="29" spans="1:5" x14ac:dyDescent="0.25">
      <c r="A29" s="5">
        <v>5</v>
      </c>
      <c r="B29" s="6" t="s">
        <v>32</v>
      </c>
      <c r="C29" s="5">
        <v>16</v>
      </c>
      <c r="D29" s="7"/>
      <c r="E29" s="8">
        <f>D29/E33</f>
        <v>0</v>
      </c>
    </row>
    <row r="30" spans="1:5" x14ac:dyDescent="0.25">
      <c r="A30" s="5">
        <v>6</v>
      </c>
      <c r="B30" s="6" t="s">
        <v>33</v>
      </c>
      <c r="C30" s="5">
        <v>17</v>
      </c>
      <c r="D30" s="7">
        <f>D14+D26+D27+D28+D29</f>
        <v>1003.7</v>
      </c>
      <c r="E30" s="8">
        <f>E14+E26+E27+E28+E29</f>
        <v>122.40243902439025</v>
      </c>
    </row>
    <row r="31" spans="1:5" x14ac:dyDescent="0.25">
      <c r="A31" s="5">
        <v>7</v>
      </c>
      <c r="B31" s="13" t="s">
        <v>34</v>
      </c>
      <c r="C31" s="5">
        <v>18</v>
      </c>
      <c r="D31" s="7"/>
      <c r="E31" s="8"/>
    </row>
    <row r="32" spans="1:5" ht="24.75" x14ac:dyDescent="0.25">
      <c r="A32" s="5">
        <v>8</v>
      </c>
      <c r="B32" s="6" t="s">
        <v>39</v>
      </c>
      <c r="C32" s="5">
        <v>19</v>
      </c>
      <c r="D32" s="7">
        <f t="shared" ref="D32:E32" si="2">D30+D31</f>
        <v>1003.7</v>
      </c>
      <c r="E32" s="8">
        <f t="shared" si="2"/>
        <v>122.40243902439025</v>
      </c>
    </row>
    <row r="33" spans="1:5" ht="24.75" x14ac:dyDescent="0.25">
      <c r="A33" s="5">
        <v>9</v>
      </c>
      <c r="B33" s="14" t="s">
        <v>37</v>
      </c>
      <c r="C33" s="5">
        <v>20</v>
      </c>
      <c r="D33" s="15" t="s">
        <v>35</v>
      </c>
      <c r="E33" s="16">
        <v>8.1999999999999993</v>
      </c>
    </row>
    <row r="34" spans="1:5" ht="24.75" x14ac:dyDescent="0.25">
      <c r="A34" s="5">
        <v>10</v>
      </c>
      <c r="B34" s="6" t="s">
        <v>38</v>
      </c>
      <c r="C34" s="5">
        <v>21</v>
      </c>
      <c r="D34" s="8" t="s">
        <v>36</v>
      </c>
      <c r="E34" s="8">
        <f>E32</f>
        <v>122.40243902439025</v>
      </c>
    </row>
  </sheetData>
  <mergeCells count="7">
    <mergeCell ref="B3:E3"/>
    <mergeCell ref="A6:A12"/>
    <mergeCell ref="B6:B12"/>
    <mergeCell ref="C6:C12"/>
    <mergeCell ref="D10:D12"/>
    <mergeCell ref="E10:E12"/>
    <mergeCell ref="D6:E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D10" sqref="D10:D12"/>
    </sheetView>
  </sheetViews>
  <sheetFormatPr defaultRowHeight="15" x14ac:dyDescent="0.25"/>
  <cols>
    <col min="1" max="1" width="5.42578125" customWidth="1"/>
    <col min="2" max="2" width="37.140625" customWidth="1"/>
    <col min="3" max="3" width="5" customWidth="1"/>
    <col min="4" max="4" width="13.85546875" customWidth="1"/>
    <col min="5" max="5" width="18.5703125" customWidth="1"/>
    <col min="6" max="6" width="8" customWidth="1"/>
    <col min="9" max="9" width="8.5703125" customWidth="1"/>
    <col min="14" max="14" width="8.140625" customWidth="1"/>
    <col min="15" max="15" width="7.85546875" customWidth="1"/>
  </cols>
  <sheetData>
    <row r="1" spans="1:10" x14ac:dyDescent="0.25">
      <c r="E1" s="27" t="s">
        <v>49</v>
      </c>
      <c r="F1" s="1"/>
      <c r="G1" s="1"/>
      <c r="H1" s="1"/>
      <c r="I1" s="1"/>
      <c r="J1" s="1"/>
    </row>
    <row r="2" spans="1:10" x14ac:dyDescent="0.25"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8"/>
      <c r="B3" s="27" t="s">
        <v>50</v>
      </c>
      <c r="C3" s="27"/>
      <c r="D3" s="27"/>
      <c r="E3" s="27"/>
      <c r="F3" s="1"/>
      <c r="G3" s="1"/>
      <c r="H3" s="1"/>
      <c r="I3" s="1"/>
      <c r="J3" s="1"/>
    </row>
    <row r="4" spans="1:10" ht="15.75" x14ac:dyDescent="0.25">
      <c r="B4" s="1"/>
      <c r="C4" s="1"/>
      <c r="D4" s="1"/>
      <c r="E4" s="1"/>
      <c r="F4" s="2"/>
      <c r="G4" s="2"/>
      <c r="H4" s="3"/>
    </row>
    <row r="5" spans="1:10" x14ac:dyDescent="0.25">
      <c r="D5" t="s">
        <v>7</v>
      </c>
    </row>
    <row r="6" spans="1:10" ht="22.5" customHeight="1" x14ac:dyDescent="0.25">
      <c r="A6" s="29" t="s">
        <v>0</v>
      </c>
      <c r="B6" s="32" t="s">
        <v>8</v>
      </c>
      <c r="C6" s="29" t="s">
        <v>1</v>
      </c>
      <c r="D6" s="37" t="s">
        <v>52</v>
      </c>
      <c r="E6" s="38"/>
      <c r="F6" s="26"/>
    </row>
    <row r="7" spans="1:10" ht="15" customHeight="1" x14ac:dyDescent="0.25">
      <c r="A7" s="30"/>
      <c r="B7" s="33"/>
      <c r="C7" s="30"/>
      <c r="D7" s="39"/>
      <c r="E7" s="40"/>
      <c r="F7" s="26"/>
    </row>
    <row r="8" spans="1:10" x14ac:dyDescent="0.25">
      <c r="A8" s="30"/>
      <c r="B8" s="33"/>
      <c r="C8" s="30"/>
      <c r="D8" s="39"/>
      <c r="E8" s="40"/>
      <c r="F8" s="26"/>
    </row>
    <row r="9" spans="1:10" x14ac:dyDescent="0.25">
      <c r="A9" s="30"/>
      <c r="B9" s="33"/>
      <c r="C9" s="30"/>
      <c r="D9" s="41"/>
      <c r="E9" s="42"/>
      <c r="F9" s="26"/>
    </row>
    <row r="10" spans="1:10" ht="15" customHeight="1" x14ac:dyDescent="0.25">
      <c r="A10" s="30"/>
      <c r="B10" s="33"/>
      <c r="C10" s="30"/>
      <c r="D10" s="30" t="s">
        <v>2</v>
      </c>
      <c r="E10" s="35" t="s">
        <v>3</v>
      </c>
    </row>
    <row r="11" spans="1:10" x14ac:dyDescent="0.25">
      <c r="A11" s="30"/>
      <c r="B11" s="33"/>
      <c r="C11" s="30"/>
      <c r="D11" s="30"/>
      <c r="E11" s="35"/>
    </row>
    <row r="12" spans="1:10" ht="3.75" customHeight="1" x14ac:dyDescent="0.25">
      <c r="A12" s="31"/>
      <c r="B12" s="34"/>
      <c r="C12" s="31"/>
      <c r="D12" s="31"/>
      <c r="E12" s="36"/>
    </row>
    <row r="13" spans="1:10" x14ac:dyDescent="0.25">
      <c r="A13" s="4" t="s">
        <v>4</v>
      </c>
      <c r="B13" s="4" t="s">
        <v>5</v>
      </c>
      <c r="C13" s="4" t="s">
        <v>6</v>
      </c>
      <c r="D13" s="4">
        <v>10</v>
      </c>
      <c r="E13" s="4">
        <v>11</v>
      </c>
    </row>
    <row r="14" spans="1:10" x14ac:dyDescent="0.25">
      <c r="A14" s="5">
        <v>1</v>
      </c>
      <c r="B14" s="6" t="s">
        <v>40</v>
      </c>
      <c r="C14" s="5">
        <v>1</v>
      </c>
      <c r="D14" s="7">
        <f>D15+D20+D21+D25</f>
        <v>136.19999999999999</v>
      </c>
      <c r="E14" s="8">
        <f>E15+E20+E21+E25</f>
        <v>15.477272727272727</v>
      </c>
    </row>
    <row r="15" spans="1:10" x14ac:dyDescent="0.25">
      <c r="A15" s="5" t="s">
        <v>9</v>
      </c>
      <c r="B15" s="9" t="s">
        <v>41</v>
      </c>
      <c r="C15" s="5">
        <v>2</v>
      </c>
      <c r="D15" s="7">
        <f t="shared" ref="D15:E15" si="0">D16+D17+D18+D19</f>
        <v>0</v>
      </c>
      <c r="E15" s="8">
        <f t="shared" si="0"/>
        <v>0</v>
      </c>
    </row>
    <row r="16" spans="1:10" x14ac:dyDescent="0.25">
      <c r="A16" s="5" t="s">
        <v>12</v>
      </c>
      <c r="B16" s="10" t="s">
        <v>11</v>
      </c>
      <c r="C16" s="5">
        <v>3</v>
      </c>
      <c r="D16" s="7">
        <v>0</v>
      </c>
      <c r="E16" s="8">
        <f>D16/E33</f>
        <v>0</v>
      </c>
    </row>
    <row r="17" spans="1:5" x14ac:dyDescent="0.25">
      <c r="A17" s="5" t="s">
        <v>13</v>
      </c>
      <c r="B17" s="10" t="s">
        <v>14</v>
      </c>
      <c r="C17" s="5">
        <v>4</v>
      </c>
      <c r="D17" s="7"/>
      <c r="E17" s="8">
        <f>D17/E33</f>
        <v>0</v>
      </c>
    </row>
    <row r="18" spans="1:5" x14ac:dyDescent="0.25">
      <c r="A18" s="5" t="s">
        <v>15</v>
      </c>
      <c r="B18" s="10" t="s">
        <v>16</v>
      </c>
      <c r="C18" s="5">
        <v>5</v>
      </c>
      <c r="D18" s="7"/>
      <c r="E18" s="8">
        <f>D18/E33</f>
        <v>0</v>
      </c>
    </row>
    <row r="19" spans="1:5" x14ac:dyDescent="0.25">
      <c r="A19" s="11" t="s">
        <v>17</v>
      </c>
      <c r="B19" s="10" t="s">
        <v>18</v>
      </c>
      <c r="C19" s="5">
        <v>6</v>
      </c>
      <c r="D19" s="7"/>
      <c r="E19" s="8">
        <f>D19/E33</f>
        <v>0</v>
      </c>
    </row>
    <row r="20" spans="1:5" x14ac:dyDescent="0.25">
      <c r="A20" s="5" t="s">
        <v>10</v>
      </c>
      <c r="B20" s="9" t="s">
        <v>19</v>
      </c>
      <c r="C20" s="5">
        <v>7</v>
      </c>
      <c r="D20" s="7">
        <v>84.5</v>
      </c>
      <c r="E20" s="8">
        <f>D20/E33</f>
        <v>9.6022727272727266</v>
      </c>
    </row>
    <row r="21" spans="1:5" x14ac:dyDescent="0.25">
      <c r="A21" s="5" t="s">
        <v>20</v>
      </c>
      <c r="B21" s="9" t="s">
        <v>42</v>
      </c>
      <c r="C21" s="5">
        <v>8</v>
      </c>
      <c r="D21" s="7">
        <f t="shared" ref="D21:E21" si="1">D22+D23+D24</f>
        <v>18.600000000000001</v>
      </c>
      <c r="E21" s="8">
        <f t="shared" si="1"/>
        <v>2.1136363636363638</v>
      </c>
    </row>
    <row r="22" spans="1:5" ht="36.75" x14ac:dyDescent="0.25">
      <c r="A22" s="5" t="s">
        <v>21</v>
      </c>
      <c r="B22" s="10" t="s">
        <v>23</v>
      </c>
      <c r="C22" s="5">
        <v>9</v>
      </c>
      <c r="D22" s="7">
        <v>18.600000000000001</v>
      </c>
      <c r="E22" s="8">
        <f>D22/E33</f>
        <v>2.1136363636363638</v>
      </c>
    </row>
    <row r="23" spans="1:5" ht="36.75" x14ac:dyDescent="0.25">
      <c r="A23" s="12" t="s">
        <v>22</v>
      </c>
      <c r="B23" s="10" t="s">
        <v>24</v>
      </c>
      <c r="C23" s="5">
        <v>10</v>
      </c>
      <c r="D23" s="7"/>
      <c r="E23" s="8">
        <f>D23/E33</f>
        <v>0</v>
      </c>
    </row>
    <row r="24" spans="1:5" x14ac:dyDescent="0.25">
      <c r="A24" s="5" t="s">
        <v>25</v>
      </c>
      <c r="B24" s="10" t="s">
        <v>26</v>
      </c>
      <c r="C24" s="5">
        <v>11</v>
      </c>
      <c r="D24" s="7"/>
      <c r="E24" s="8">
        <f>D24/E33</f>
        <v>0</v>
      </c>
    </row>
    <row r="25" spans="1:5" x14ac:dyDescent="0.25">
      <c r="A25" s="5" t="s">
        <v>27</v>
      </c>
      <c r="B25" s="9" t="s">
        <v>28</v>
      </c>
      <c r="C25" s="5">
        <v>12</v>
      </c>
      <c r="D25" s="7">
        <v>33.1</v>
      </c>
      <c r="E25" s="8">
        <f>D25/E33</f>
        <v>3.7613636363636362</v>
      </c>
    </row>
    <row r="26" spans="1:5" x14ac:dyDescent="0.25">
      <c r="A26" s="5">
        <v>2</v>
      </c>
      <c r="B26" s="6" t="s">
        <v>29</v>
      </c>
      <c r="C26" s="5">
        <v>13</v>
      </c>
      <c r="D26" s="7">
        <v>46.9</v>
      </c>
      <c r="E26" s="8">
        <f>D26/E33</f>
        <v>5.3295454545454541</v>
      </c>
    </row>
    <row r="27" spans="1:5" x14ac:dyDescent="0.25">
      <c r="A27" s="5">
        <v>3</v>
      </c>
      <c r="B27" s="13" t="s">
        <v>30</v>
      </c>
      <c r="C27" s="5">
        <v>14</v>
      </c>
      <c r="D27" s="7">
        <v>1.2</v>
      </c>
      <c r="E27" s="8">
        <f>D27/E33</f>
        <v>0.13636363636363635</v>
      </c>
    </row>
    <row r="28" spans="1:5" x14ac:dyDescent="0.25">
      <c r="A28" s="5">
        <v>4</v>
      </c>
      <c r="B28" s="13" t="s">
        <v>31</v>
      </c>
      <c r="C28" s="5">
        <v>15</v>
      </c>
      <c r="D28" s="7"/>
      <c r="E28" s="8">
        <f>D28/E33</f>
        <v>0</v>
      </c>
    </row>
    <row r="29" spans="1:5" x14ac:dyDescent="0.25">
      <c r="A29" s="5">
        <v>5</v>
      </c>
      <c r="B29" s="6" t="s">
        <v>32</v>
      </c>
      <c r="C29" s="5">
        <v>16</v>
      </c>
      <c r="D29" s="7"/>
      <c r="E29" s="8">
        <f>D29/E33</f>
        <v>0</v>
      </c>
    </row>
    <row r="30" spans="1:5" x14ac:dyDescent="0.25">
      <c r="A30" s="5">
        <v>6</v>
      </c>
      <c r="B30" s="6" t="s">
        <v>33</v>
      </c>
      <c r="C30" s="5">
        <v>17</v>
      </c>
      <c r="D30" s="7">
        <f>D14+D26+D27+D28+D29</f>
        <v>184.29999999999998</v>
      </c>
      <c r="E30" s="8">
        <f>E14+E26+E27+E28+E29</f>
        <v>20.943181818181817</v>
      </c>
    </row>
    <row r="31" spans="1:5" x14ac:dyDescent="0.25">
      <c r="A31" s="5">
        <v>7</v>
      </c>
      <c r="B31" s="13" t="s">
        <v>34</v>
      </c>
      <c r="C31" s="5">
        <v>18</v>
      </c>
      <c r="D31" s="7"/>
      <c r="E31" s="8"/>
    </row>
    <row r="32" spans="1:5" ht="24.75" x14ac:dyDescent="0.25">
      <c r="A32" s="5">
        <v>8</v>
      </c>
      <c r="B32" s="6" t="s">
        <v>46</v>
      </c>
      <c r="C32" s="5">
        <v>19</v>
      </c>
      <c r="D32" s="7">
        <f t="shared" ref="D32:E32" si="2">D30+D31</f>
        <v>184.29999999999998</v>
      </c>
      <c r="E32" s="8">
        <f t="shared" si="2"/>
        <v>20.943181818181817</v>
      </c>
    </row>
    <row r="33" spans="1:5" ht="33" customHeight="1" x14ac:dyDescent="0.25">
      <c r="A33" s="5">
        <v>9</v>
      </c>
      <c r="B33" s="14" t="s">
        <v>47</v>
      </c>
      <c r="C33" s="5">
        <v>20</v>
      </c>
      <c r="D33" s="15" t="s">
        <v>35</v>
      </c>
      <c r="E33" s="16">
        <v>8.8000000000000007</v>
      </c>
    </row>
    <row r="34" spans="1:5" ht="27" customHeight="1" x14ac:dyDescent="0.25">
      <c r="A34" s="5">
        <v>10</v>
      </c>
      <c r="B34" s="6" t="s">
        <v>48</v>
      </c>
      <c r="C34" s="5">
        <v>21</v>
      </c>
      <c r="D34" s="7" t="s">
        <v>36</v>
      </c>
      <c r="E34" s="8">
        <f>E32</f>
        <v>20.943181818181817</v>
      </c>
    </row>
  </sheetData>
  <mergeCells count="6">
    <mergeCell ref="D10:D12"/>
    <mergeCell ref="E10:E12"/>
    <mergeCell ref="D6:E9"/>
    <mergeCell ref="A6:A12"/>
    <mergeCell ref="B6:B12"/>
    <mergeCell ref="C6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22" workbookViewId="0">
      <selection activeCell="E2" sqref="E2"/>
    </sheetView>
  </sheetViews>
  <sheetFormatPr defaultRowHeight="15" x14ac:dyDescent="0.25"/>
  <cols>
    <col min="1" max="1" width="5.42578125" customWidth="1"/>
    <col min="2" max="2" width="37.140625" customWidth="1"/>
    <col min="3" max="3" width="4.85546875" customWidth="1"/>
    <col min="4" max="4" width="19.5703125" customWidth="1"/>
    <col min="5" max="5" width="18" customWidth="1"/>
    <col min="6" max="6" width="17.140625" customWidth="1"/>
    <col min="9" max="9" width="8.5703125" customWidth="1"/>
    <col min="14" max="14" width="8.140625" customWidth="1"/>
    <col min="15" max="15" width="7.85546875" customWidth="1"/>
  </cols>
  <sheetData>
    <row r="1" spans="1:10" x14ac:dyDescent="0.25">
      <c r="E1" s="18" t="s">
        <v>53</v>
      </c>
    </row>
    <row r="2" spans="1:10" ht="15.75" customHeight="1" x14ac:dyDescent="0.25">
      <c r="A2" s="19"/>
      <c r="B2" s="2"/>
      <c r="C2" s="2"/>
      <c r="D2" s="2"/>
      <c r="E2" s="2"/>
      <c r="F2" s="1"/>
      <c r="G2" s="1"/>
      <c r="H2" s="1"/>
      <c r="I2" s="1"/>
      <c r="J2" s="1"/>
    </row>
    <row r="3" spans="1:10" ht="15.75" customHeight="1" x14ac:dyDescent="0.25">
      <c r="B3" s="28" t="s">
        <v>51</v>
      </c>
      <c r="C3" s="28"/>
      <c r="D3" s="28"/>
      <c r="E3" s="28"/>
      <c r="F3" s="1"/>
      <c r="G3" s="1"/>
      <c r="H3" s="1"/>
      <c r="I3" s="1"/>
      <c r="J3" s="1"/>
    </row>
    <row r="4" spans="1:10" ht="15.75" x14ac:dyDescent="0.25">
      <c r="B4" s="22"/>
      <c r="C4" s="22"/>
      <c r="D4" s="22"/>
      <c r="E4" s="22"/>
      <c r="F4" s="1"/>
      <c r="G4" s="1"/>
      <c r="H4" s="1"/>
      <c r="I4" s="1"/>
      <c r="J4" s="1"/>
    </row>
    <row r="5" spans="1:10" ht="18.75" x14ac:dyDescent="0.25">
      <c r="B5" s="23"/>
      <c r="C5" s="24"/>
      <c r="D5" s="24"/>
      <c r="E5" s="25" t="s">
        <v>7</v>
      </c>
      <c r="H5" s="20"/>
    </row>
    <row r="6" spans="1:10" ht="22.5" customHeight="1" x14ac:dyDescent="0.25">
      <c r="A6" s="29" t="s">
        <v>0</v>
      </c>
      <c r="B6" s="32" t="s">
        <v>8</v>
      </c>
      <c r="C6" s="29" t="s">
        <v>1</v>
      </c>
      <c r="D6" s="37" t="s">
        <v>52</v>
      </c>
      <c r="E6" s="38"/>
      <c r="F6" s="17"/>
    </row>
    <row r="7" spans="1:10" ht="15" customHeight="1" x14ac:dyDescent="0.25">
      <c r="A7" s="30"/>
      <c r="B7" s="33"/>
      <c r="C7" s="30"/>
      <c r="D7" s="39"/>
      <c r="E7" s="40"/>
      <c r="F7" s="17"/>
    </row>
    <row r="8" spans="1:10" ht="18.75" x14ac:dyDescent="0.25">
      <c r="A8" s="30"/>
      <c r="B8" s="33"/>
      <c r="C8" s="30"/>
      <c r="D8" s="39"/>
      <c r="E8" s="40"/>
      <c r="F8" s="17"/>
      <c r="I8" s="21"/>
    </row>
    <row r="9" spans="1:10" x14ac:dyDescent="0.25">
      <c r="A9" s="30"/>
      <c r="B9" s="33"/>
      <c r="C9" s="30"/>
      <c r="D9" s="41"/>
      <c r="E9" s="42"/>
      <c r="F9" s="17"/>
    </row>
    <row r="10" spans="1:10" ht="15" customHeight="1" x14ac:dyDescent="0.25">
      <c r="A10" s="30"/>
      <c r="B10" s="33"/>
      <c r="C10" s="30"/>
      <c r="D10" s="30" t="s">
        <v>2</v>
      </c>
      <c r="E10" s="35" t="s">
        <v>3</v>
      </c>
      <c r="I10" t="s">
        <v>43</v>
      </c>
    </row>
    <row r="11" spans="1:10" x14ac:dyDescent="0.25">
      <c r="A11" s="30"/>
      <c r="B11" s="33"/>
      <c r="C11" s="30"/>
      <c r="D11" s="30"/>
      <c r="E11" s="35"/>
    </row>
    <row r="12" spans="1:10" ht="3.75" customHeight="1" x14ac:dyDescent="0.25">
      <c r="A12" s="31"/>
      <c r="B12" s="34"/>
      <c r="C12" s="31"/>
      <c r="D12" s="31"/>
      <c r="E12" s="36"/>
    </row>
    <row r="13" spans="1:10" x14ac:dyDescent="0.25">
      <c r="A13" s="4" t="s">
        <v>4</v>
      </c>
      <c r="B13" s="4" t="s">
        <v>5</v>
      </c>
      <c r="C13" s="4" t="s">
        <v>6</v>
      </c>
      <c r="D13" s="4">
        <v>10</v>
      </c>
      <c r="E13" s="4">
        <v>11</v>
      </c>
    </row>
    <row r="14" spans="1:10" x14ac:dyDescent="0.25">
      <c r="A14" s="5">
        <v>1</v>
      </c>
      <c r="B14" s="6" t="s">
        <v>40</v>
      </c>
      <c r="C14" s="5">
        <v>1</v>
      </c>
      <c r="D14" s="7">
        <f>D15+D20+D21+D25</f>
        <v>165</v>
      </c>
      <c r="E14" s="8">
        <f>E15+E20+E21+E25</f>
        <v>86.84210526315789</v>
      </c>
    </row>
    <row r="15" spans="1:10" x14ac:dyDescent="0.25">
      <c r="A15" s="5" t="s">
        <v>9</v>
      </c>
      <c r="B15" s="9" t="s">
        <v>41</v>
      </c>
      <c r="C15" s="5">
        <v>2</v>
      </c>
      <c r="D15" s="7">
        <f t="shared" ref="D15:E15" si="0">D16+D17+D18+D19</f>
        <v>40.4</v>
      </c>
      <c r="E15" s="8">
        <f t="shared" si="0"/>
        <v>21.263157894736842</v>
      </c>
    </row>
    <row r="16" spans="1:10" x14ac:dyDescent="0.25">
      <c r="A16" s="5" t="s">
        <v>12</v>
      </c>
      <c r="B16" s="10" t="s">
        <v>11</v>
      </c>
      <c r="C16" s="5">
        <v>3</v>
      </c>
      <c r="D16" s="7">
        <v>34.1</v>
      </c>
      <c r="E16" s="8">
        <f>D16/E33</f>
        <v>17.947368421052634</v>
      </c>
    </row>
    <row r="17" spans="1:5" x14ac:dyDescent="0.25">
      <c r="A17" s="5" t="s">
        <v>13</v>
      </c>
      <c r="B17" s="10" t="s">
        <v>14</v>
      </c>
      <c r="C17" s="5">
        <v>4</v>
      </c>
      <c r="D17" s="7">
        <v>6.3</v>
      </c>
      <c r="E17" s="8">
        <f>D17/E33</f>
        <v>3.3157894736842106</v>
      </c>
    </row>
    <row r="18" spans="1:5" x14ac:dyDescent="0.25">
      <c r="A18" s="5" t="s">
        <v>15</v>
      </c>
      <c r="B18" s="10" t="s">
        <v>16</v>
      </c>
      <c r="C18" s="5">
        <v>5</v>
      </c>
      <c r="D18" s="7"/>
      <c r="E18" s="8">
        <f>D18/E33</f>
        <v>0</v>
      </c>
    </row>
    <row r="19" spans="1:5" x14ac:dyDescent="0.25">
      <c r="A19" s="11" t="s">
        <v>17</v>
      </c>
      <c r="B19" s="10" t="s">
        <v>18</v>
      </c>
      <c r="C19" s="5">
        <v>6</v>
      </c>
      <c r="D19" s="7"/>
      <c r="E19" s="8">
        <f>D19/E33</f>
        <v>0</v>
      </c>
    </row>
    <row r="20" spans="1:5" x14ac:dyDescent="0.25">
      <c r="A20" s="5" t="s">
        <v>10</v>
      </c>
      <c r="B20" s="9" t="s">
        <v>19</v>
      </c>
      <c r="C20" s="5">
        <v>7</v>
      </c>
      <c r="D20" s="7">
        <v>90.3</v>
      </c>
      <c r="E20" s="8">
        <f>D20/E33</f>
        <v>47.526315789473685</v>
      </c>
    </row>
    <row r="21" spans="1:5" x14ac:dyDescent="0.25">
      <c r="A21" s="5" t="s">
        <v>20</v>
      </c>
      <c r="B21" s="9" t="s">
        <v>42</v>
      </c>
      <c r="C21" s="5">
        <v>8</v>
      </c>
      <c r="D21" s="7">
        <f t="shared" ref="D21:E21" si="1">D22+D23+D24</f>
        <v>19.899999999999999</v>
      </c>
      <c r="E21" s="8">
        <f t="shared" si="1"/>
        <v>10.473684210526315</v>
      </c>
    </row>
    <row r="22" spans="1:5" ht="36.75" x14ac:dyDescent="0.25">
      <c r="A22" s="5" t="s">
        <v>21</v>
      </c>
      <c r="B22" s="10" t="s">
        <v>23</v>
      </c>
      <c r="C22" s="5">
        <v>9</v>
      </c>
      <c r="D22" s="7">
        <v>19.899999999999999</v>
      </c>
      <c r="E22" s="8">
        <f>D22/E33</f>
        <v>10.473684210526315</v>
      </c>
    </row>
    <row r="23" spans="1:5" ht="36.75" x14ac:dyDescent="0.25">
      <c r="A23" s="12" t="s">
        <v>22</v>
      </c>
      <c r="B23" s="10" t="s">
        <v>24</v>
      </c>
      <c r="C23" s="5">
        <v>10</v>
      </c>
      <c r="D23" s="7"/>
      <c r="E23" s="8">
        <f>D23/E33</f>
        <v>0</v>
      </c>
    </row>
    <row r="24" spans="1:5" x14ac:dyDescent="0.25">
      <c r="A24" s="5" t="s">
        <v>25</v>
      </c>
      <c r="B24" s="10" t="s">
        <v>26</v>
      </c>
      <c r="C24" s="5">
        <v>11</v>
      </c>
      <c r="D24" s="7"/>
      <c r="E24" s="8">
        <f>D24/E33</f>
        <v>0</v>
      </c>
    </row>
    <row r="25" spans="1:5" x14ac:dyDescent="0.25">
      <c r="A25" s="5" t="s">
        <v>27</v>
      </c>
      <c r="B25" s="9" t="s">
        <v>28</v>
      </c>
      <c r="C25" s="5">
        <v>12</v>
      </c>
      <c r="D25" s="7">
        <v>14.4</v>
      </c>
      <c r="E25" s="8">
        <f>D25/E33</f>
        <v>7.5789473684210531</v>
      </c>
    </row>
    <row r="26" spans="1:5" x14ac:dyDescent="0.25">
      <c r="A26" s="5">
        <v>2</v>
      </c>
      <c r="B26" s="6" t="s">
        <v>29</v>
      </c>
      <c r="C26" s="5">
        <v>13</v>
      </c>
      <c r="D26" s="7">
        <v>58.3</v>
      </c>
      <c r="E26" s="8">
        <f>D26/E33</f>
        <v>30.684210526315791</v>
      </c>
    </row>
    <row r="27" spans="1:5" x14ac:dyDescent="0.25">
      <c r="A27" s="5">
        <v>3</v>
      </c>
      <c r="B27" s="13" t="s">
        <v>30</v>
      </c>
      <c r="C27" s="5">
        <v>14</v>
      </c>
      <c r="D27" s="7">
        <v>1.4</v>
      </c>
      <c r="E27" s="8">
        <f>D27/E33</f>
        <v>0.73684210526315785</v>
      </c>
    </row>
    <row r="28" spans="1:5" x14ac:dyDescent="0.25">
      <c r="A28" s="5">
        <v>4</v>
      </c>
      <c r="B28" s="13" t="s">
        <v>31</v>
      </c>
      <c r="C28" s="5">
        <v>15</v>
      </c>
      <c r="D28" s="7"/>
      <c r="E28" s="8">
        <f>D28/E33</f>
        <v>0</v>
      </c>
    </row>
    <row r="29" spans="1:5" x14ac:dyDescent="0.25">
      <c r="A29" s="5">
        <v>5</v>
      </c>
      <c r="B29" s="6" t="s">
        <v>32</v>
      </c>
      <c r="C29" s="5">
        <v>16</v>
      </c>
      <c r="D29" s="7"/>
      <c r="E29" s="8">
        <f>D29/E33</f>
        <v>0</v>
      </c>
    </row>
    <row r="30" spans="1:5" x14ac:dyDescent="0.25">
      <c r="A30" s="5">
        <v>6</v>
      </c>
      <c r="B30" s="6" t="s">
        <v>33</v>
      </c>
      <c r="C30" s="5">
        <v>17</v>
      </c>
      <c r="D30" s="7">
        <f>D14+D26+D27+D28+D29</f>
        <v>224.70000000000002</v>
      </c>
      <c r="E30" s="8">
        <f>E14+E26+E27+E28+E29</f>
        <v>118.26315789473685</v>
      </c>
    </row>
    <row r="31" spans="1:5" x14ac:dyDescent="0.25">
      <c r="A31" s="5">
        <v>7</v>
      </c>
      <c r="B31" s="13" t="s">
        <v>34</v>
      </c>
      <c r="C31" s="5">
        <v>18</v>
      </c>
      <c r="D31" s="7"/>
      <c r="E31" s="8"/>
    </row>
    <row r="32" spans="1:5" ht="24.75" x14ac:dyDescent="0.25">
      <c r="A32" s="5">
        <v>8</v>
      </c>
      <c r="B32" s="6" t="s">
        <v>39</v>
      </c>
      <c r="C32" s="5">
        <v>19</v>
      </c>
      <c r="D32" s="7">
        <f t="shared" ref="D32:E32" si="2">D30+D31</f>
        <v>224.70000000000002</v>
      </c>
      <c r="E32" s="8">
        <f t="shared" si="2"/>
        <v>118.26315789473685</v>
      </c>
    </row>
    <row r="33" spans="1:5" ht="24.75" x14ac:dyDescent="0.25">
      <c r="A33" s="5">
        <v>9</v>
      </c>
      <c r="B33" s="14" t="s">
        <v>37</v>
      </c>
      <c r="C33" s="5">
        <v>20</v>
      </c>
      <c r="D33" s="15" t="s">
        <v>35</v>
      </c>
      <c r="E33" s="16">
        <v>1.9</v>
      </c>
    </row>
    <row r="34" spans="1:5" ht="24.75" x14ac:dyDescent="0.25">
      <c r="A34" s="5">
        <v>10</v>
      </c>
      <c r="B34" s="6" t="s">
        <v>38</v>
      </c>
      <c r="C34" s="5">
        <v>21</v>
      </c>
      <c r="D34" s="8" t="s">
        <v>36</v>
      </c>
      <c r="E34" s="8">
        <f>E32</f>
        <v>118.26315789473685</v>
      </c>
    </row>
  </sheetData>
  <mergeCells count="7">
    <mergeCell ref="B3:E3"/>
    <mergeCell ref="A6:A12"/>
    <mergeCell ref="B6:B12"/>
    <mergeCell ref="C6:C12"/>
    <mergeCell ref="D6:E9"/>
    <mergeCell ref="D10:D12"/>
    <mergeCell ref="E10:E1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Структ вивезенняТПВ</vt:lpstr>
      <vt:lpstr>Структ захороненняТПВ</vt:lpstr>
      <vt:lpstr>Структ вивезенняРПВ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Користувач</cp:lastModifiedBy>
  <cp:lastPrinted>2022-01-05T09:23:54Z</cp:lastPrinted>
  <dcterms:created xsi:type="dcterms:W3CDTF">2020-12-19T21:15:50Z</dcterms:created>
  <dcterms:modified xsi:type="dcterms:W3CDTF">2022-01-06T07:44:23Z</dcterms:modified>
</cp:coreProperties>
</file>